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ÍJMY OBEC" sheetId="1" r:id="rId1"/>
    <sheet name="VÝDAVKY OBEC" sheetId="2" r:id="rId2"/>
    <sheet name="Príjmy ZŠ" sheetId="3" r:id="rId3"/>
    <sheet name="Výdavky ZŠ" sheetId="4" r:id="rId4"/>
    <sheet name="Podrobný rozpis výdavkov  obce" sheetId="5" r:id="rId5"/>
    <sheet name="rekapitulácia_OCU_+_ZŠ" sheetId="6" r:id="rId6"/>
  </sheets>
  <definedNames/>
  <calcPr fullCalcOnLoad="1"/>
</workbook>
</file>

<file path=xl/sharedStrings.xml><?xml version="1.0" encoding="utf-8"?>
<sst xmlns="http://schemas.openxmlformats.org/spreadsheetml/2006/main" count="367" uniqueCount="222">
  <si>
    <t>€</t>
  </si>
  <si>
    <t>Bežné výdavky</t>
  </si>
  <si>
    <t>Kapitálové výdavky</t>
  </si>
  <si>
    <t>Rozpočet</t>
  </si>
  <si>
    <t xml:space="preserve">na rok </t>
  </si>
  <si>
    <t>Skutočnosť</t>
  </si>
  <si>
    <t>Očakávaná  skutočnosť</t>
  </si>
  <si>
    <t>ROZPOČET VÝDAVKY</t>
  </si>
  <si>
    <t>NÁZOV</t>
  </si>
  <si>
    <t>FNC</t>
  </si>
  <si>
    <t>Verejné osvetlenie</t>
  </si>
  <si>
    <t>0640</t>
  </si>
  <si>
    <t>0510</t>
  </si>
  <si>
    <t>0451</t>
  </si>
  <si>
    <t>0620</t>
  </si>
  <si>
    <t>N Á V R H</t>
  </si>
  <si>
    <t>0810</t>
  </si>
  <si>
    <t>0840</t>
  </si>
  <si>
    <t>1070</t>
  </si>
  <si>
    <t>0820</t>
  </si>
  <si>
    <t>0111</t>
  </si>
  <si>
    <t>09121</t>
  </si>
  <si>
    <t>Rozvoj obcí</t>
  </si>
  <si>
    <t>0112</t>
  </si>
  <si>
    <t>2018</t>
  </si>
  <si>
    <t>0133</t>
  </si>
  <si>
    <t>1040</t>
  </si>
  <si>
    <t>0421</t>
  </si>
  <si>
    <t>0830</t>
  </si>
  <si>
    <t>0950</t>
  </si>
  <si>
    <t>Iné všeobecné služby</t>
  </si>
  <si>
    <t>Finančné a rozpočtové záležitosti</t>
  </si>
  <si>
    <t>Poľnohospodárstvo</t>
  </si>
  <si>
    <t>Cestná doprava</t>
  </si>
  <si>
    <t>Nakladanie odpadmi</t>
  </si>
  <si>
    <t>Rekreačné a športové služby</t>
  </si>
  <si>
    <t>Kultúrne služby</t>
  </si>
  <si>
    <t>Vysielacie a vydavateľské služby</t>
  </si>
  <si>
    <t>Náboženské a iné spoločenské služby</t>
  </si>
  <si>
    <t>Rodina a deti</t>
  </si>
  <si>
    <t>Sociálna pomoc občanom v hmotnej a sociálnej núdzi</t>
  </si>
  <si>
    <t>Výkonné a zákonodarné orgány</t>
  </si>
  <si>
    <t>Základná škola s MŠ s VJM</t>
  </si>
  <si>
    <t>Primárne vzdelávanie s bežnou starostlivosťou- ZŠ Slov.</t>
  </si>
  <si>
    <t>Vzdelávanie nedefinované podľa úrovne- Š. Klub</t>
  </si>
  <si>
    <t>0560</t>
  </si>
  <si>
    <t>Ochrana životného prostredia inde neklasifikovaná</t>
  </si>
  <si>
    <t>0170</t>
  </si>
  <si>
    <t>Transakcie verejného dlhu</t>
  </si>
  <si>
    <t>0160</t>
  </si>
  <si>
    <t>Všeobecné verejné služby inde neklasifikované</t>
  </si>
  <si>
    <t>0540</t>
  </si>
  <si>
    <t>Ochrana prírody a krajiny</t>
  </si>
  <si>
    <t>09211</t>
  </si>
  <si>
    <t>Nižšie sekundárne vzdelávanie všeobecné s bežnou starostlivosťou</t>
  </si>
  <si>
    <t>2019</t>
  </si>
  <si>
    <t>2020</t>
  </si>
  <si>
    <t>Obec</t>
  </si>
  <si>
    <t>SPOLU</t>
  </si>
  <si>
    <t>0320</t>
  </si>
  <si>
    <t>Ochrana pred požiarmi</t>
  </si>
  <si>
    <t>skutočnosť</t>
  </si>
  <si>
    <t>NÁVRH</t>
  </si>
  <si>
    <t>výnos dane z príjmov DÚ</t>
  </si>
  <si>
    <t>daň z pozemkov</t>
  </si>
  <si>
    <t>Z bytov a nebytových priestorov v bytovom dome</t>
  </si>
  <si>
    <t>daň za psa</t>
  </si>
  <si>
    <t>Za zber prepravu a zneš. TKO</t>
  </si>
  <si>
    <t>Z prenajatých pozemkov</t>
  </si>
  <si>
    <t>z prenajatých budov, priestorov a objektov</t>
  </si>
  <si>
    <t>ostatné poplatky -  správne</t>
  </si>
  <si>
    <t>Za porušenie predpisov</t>
  </si>
  <si>
    <t>za predaj výrobkov tovarov a služieb</t>
  </si>
  <si>
    <t>Za školy a školské zariadenia</t>
  </si>
  <si>
    <t>Za znečisťovanie ovzdušia</t>
  </si>
  <si>
    <t>Z vkladov</t>
  </si>
  <si>
    <t>Zo ŠR na úhradu N prenes.výkonu ŠS</t>
  </si>
  <si>
    <t>Z predaja pozemkov</t>
  </si>
  <si>
    <t>Bankové úvery - dlhodobé</t>
  </si>
  <si>
    <t>SPOLU PRÍJMY</t>
  </si>
  <si>
    <t>Spolu:</t>
  </si>
  <si>
    <t>Granty a dotácie</t>
  </si>
  <si>
    <t>Vratky</t>
  </si>
  <si>
    <t>Za stravné</t>
  </si>
  <si>
    <t>Návrh rozpočtu</t>
  </si>
  <si>
    <t>Očakávaná skutočnosť</t>
  </si>
  <si>
    <t xml:space="preserve">Rozpočet </t>
  </si>
  <si>
    <t>Školská jedáleň</t>
  </si>
  <si>
    <t>Školská jedáleň-vedlajšie služby</t>
  </si>
  <si>
    <t>Školský klub detí-vzdel.nedev.</t>
  </si>
  <si>
    <t>Materská škola-predprim.vzdel.</t>
  </si>
  <si>
    <t>Základná škola</t>
  </si>
  <si>
    <t xml:space="preserve">Skutočnosť </t>
  </si>
  <si>
    <t>starosta obce</t>
  </si>
  <si>
    <t>Mgr. Arnold Ozsvald</t>
  </si>
  <si>
    <t>Výsledok hospodárenia:</t>
  </si>
  <si>
    <t>Výdavky celkom</t>
  </si>
  <si>
    <t>Príjmy celkom</t>
  </si>
  <si>
    <t>Spolu finančné operácie</t>
  </si>
  <si>
    <t>Obecný úrad</t>
  </si>
  <si>
    <t>Spolu kapitálové výdavky</t>
  </si>
  <si>
    <t>Spolu kapitálové príjmy</t>
  </si>
  <si>
    <t>Kapitálové príjmy</t>
  </si>
  <si>
    <t>Celkom bežné výdavky</t>
  </si>
  <si>
    <t>Spolu bežné príjmy</t>
  </si>
  <si>
    <t>Bežné príjmy</t>
  </si>
  <si>
    <t>P R Í J M Y</t>
  </si>
  <si>
    <t xml:space="preserve">ROZPOČET </t>
  </si>
  <si>
    <t>Základná škola, ŠJ, ŠKD...</t>
  </si>
  <si>
    <t>0360</t>
  </si>
  <si>
    <t>Verejný poriadok a bezpečnosť inde neklasifikované</t>
  </si>
  <si>
    <t>ekonomick klasifikácia</t>
  </si>
  <si>
    <t>ekonomická klasifikcia</t>
  </si>
  <si>
    <t xml:space="preserve">Finančné operácie </t>
  </si>
  <si>
    <t>2021</t>
  </si>
  <si>
    <t>Schválený</t>
  </si>
  <si>
    <t>Očakvaná</t>
  </si>
  <si>
    <t xml:space="preserve">Z vratiek </t>
  </si>
  <si>
    <t>BEŽNÉ PRÍJMY</t>
  </si>
  <si>
    <t>KAPITÁLOVÉ PRÍJMY</t>
  </si>
  <si>
    <t xml:space="preserve">PRÍJMOVÉ FINANČNÉ OPERÁCIE </t>
  </si>
  <si>
    <t xml:space="preserve">N Á V R H  </t>
  </si>
  <si>
    <t>ROZPOČET PRÍJMY</t>
  </si>
  <si>
    <t>Schválený rozpočet</t>
  </si>
  <si>
    <t>ZÁKLADNÁ ŠKOLA</t>
  </si>
  <si>
    <t>Bené výdavky</t>
  </si>
  <si>
    <t>Ekon. kl.</t>
  </si>
  <si>
    <t>Ekonomická klasifikácia</t>
  </si>
  <si>
    <t>Finančné operácie (príjmové)</t>
  </si>
  <si>
    <t>Finančné operácie (výdavkové)</t>
  </si>
  <si>
    <t>REKAPITULÁCIA</t>
  </si>
  <si>
    <t>V Ý D A V K Y</t>
  </si>
  <si>
    <t>Za predaj výrobkov, tovarov a služieb</t>
  </si>
  <si>
    <t xml:space="preserve">OBEC PODROBNÝ ROZPIS VÝDAVKOV </t>
  </si>
  <si>
    <t>Štatistická klasifikácia verejnej správy - COFOG</t>
  </si>
  <si>
    <t>Za prebytočný hnuteľný majetok</t>
  </si>
  <si>
    <t>Z rezervného fondu obce</t>
  </si>
  <si>
    <t>Výdavky na správu, prevádzku alebo podporu zákonodarných, výkonných a ďalších normotvorných orgánov: orgány verejnej správy na jednotlivých úrovniach (obce)</t>
  </si>
  <si>
    <t xml:space="preserve">Správa a vykonávanie iných všeobecných služieb, ako sú služby centralizovaného zásobovania a predaja, údržba a uchovávanie vládnych záznamov, evidencií a archívov (vrátane územných) </t>
  </si>
  <si>
    <t xml:space="preserve">Správa, vykonávanie alebo podpora všeobecných verejných služieb, ako je registrácia voličov, organizovanie volieb, referend a podobne. </t>
  </si>
  <si>
    <t>Platby úrokov a výdavky spojené s prijímaním a poskytovaním pôžičiek.</t>
  </si>
  <si>
    <t>Správa vecí a služieb ochrany pred požiarmi. Podpora činností na predchádzanie požiarom, preventívno-výchovné pôsobenie v oblasti ochrany pred požiarmi a podpora činností združenmí pôsobiacich na úseku ochrany pred požiarmi.</t>
  </si>
  <si>
    <t xml:space="preserve">Výdavky na správu a prevádzkovanie sluzieb v oblasti verejného poriadku a bezpečnosti. </t>
  </si>
  <si>
    <t>Výstavba alebo prevádzkovanie ochrany proti záplavám, zavlažovacie a odvodňovacie systémy vrátane grantov, pôžičieki alebo dotácií na tieto práce.</t>
  </si>
  <si>
    <t>Ochrana prírpdných zdrojov a obnova poškodenej krajiny na účel posilnenia jej ekologickej stability.</t>
  </si>
  <si>
    <t>Výdavky na služby v oblasti životného prostredia.</t>
  </si>
  <si>
    <t xml:space="preserve">Plánovanie skvalitňovania vybavenosti a rozvoja takých zariadení, ako je bývanie, priemysel, verejnoprospešné zariadenia (služby), zdravotníctvo, školstvo, kultúra, rekreácia; zriaďovanie a udržovanie parkov, sadov, lesoparkov, detských ihrísk na verejných priestranstvách. Príprava programov na financovanie plánovaného rozvoja obcí. </t>
  </si>
  <si>
    <t xml:space="preserve">Inštalácia, prevádzkovanie, údržba, skvalitňovanie verejného osvetlenia. </t>
  </si>
  <si>
    <t xml:space="preserve">Výdavky na reprezentáciu národných, regionálnych a miestnych klubov v športových súťažiach </t>
  </si>
  <si>
    <t>Správa alebo podpora kultúrnych služieb; riadenie kultúrnych činností; dohľad nad kultúrnymi zariadeniami (knižnice, múzeá, umelecké galérie, divadlá, výstavné siene, osvetové strediská, pamätníky, historické budovy a miesta, zoologické a botanické záhrady, akváriá, arboréta, hvezdárne, planetáriá a podobne).  Výdavky podporujúce národné, regionálne alebo miestne oslavy.</t>
  </si>
  <si>
    <t>Správa náboženských a iných spoločenských oblastí. Podpora vykonávania náboženských obradov a charitatívnych služieb.</t>
  </si>
  <si>
    <t>Výdavky na vzdelávanie na II. stupni základných skôl</t>
  </si>
  <si>
    <t>Výdavky na vzdelávanie na I. stupni základných skôl, ročníky 1. - 4.</t>
  </si>
  <si>
    <t>Vzdelávanie nedefinované podľa úrovne- Školský Klub</t>
  </si>
  <si>
    <t>Dávky sociálnej pomoci občanom v hmotnej núdzi.</t>
  </si>
  <si>
    <t xml:space="preserve">Poskytovanie sociálnej pomoci vo forme peňažnej dávky alebo vo forme naturálnych požitkov občanom, ktorí sa ocitli alebo sa môžu ocitnúť v sociálnej núdzi (občania, ktorí nemajú zabezpečené základné životné podmienky a pod.) </t>
  </si>
  <si>
    <t>Správa finančných a rozpočtových vecí a služieb; účtovnícke a kontrolné služby. Sú tu zahrnuté výdavky na mzdy a odvody poistného do ZP, SP pre kontrolórku, vykonanie auditu za účtovnú uzávierku.</t>
  </si>
  <si>
    <t>Iné všeobecné služby - matričná činnosť</t>
  </si>
  <si>
    <t>Prevádzkovanie alebo podpora vysielacích a vydavateľských služieb. Na tomto boli vynaložené výdavky za autorskú odmenu za licenciu, poplatok za zvukové záznamy v miestnom rozhlase a koncesionársky poplatok za TV a rádio.</t>
  </si>
  <si>
    <t>610 - Mzdy, platy, služobné príjmy a ostatné osobné vyrovnania</t>
  </si>
  <si>
    <t>620 - Poistné a príspevok do poisťovní</t>
  </si>
  <si>
    <t>630 - Tovary a slžby ( cestovné, energia, materiál, dopravné, rutinná a štandardná údržba, služby)</t>
  </si>
  <si>
    <t>640 - Bežné transfery</t>
  </si>
  <si>
    <t>650 - Splácanie úrokov a ostatné platby súvisiace s úverom</t>
  </si>
  <si>
    <t>700 - Kapitálové výdavky</t>
  </si>
  <si>
    <t>Podnikateľská činnosť (mzdy, odvody, materiál, služby)</t>
  </si>
  <si>
    <t>BEZ PROGRAMOVÉHO ROZPOČTU</t>
  </si>
  <si>
    <t>2022</t>
  </si>
  <si>
    <t>ZÁKLADNÁ ŠKOLA s VJM s MŠ</t>
  </si>
  <si>
    <t>09111</t>
  </si>
  <si>
    <t>Podnikateľská činnosť /71/</t>
  </si>
  <si>
    <t>Zo ŠR okrem transferu na úhradu N prenes.výkonu ŠS / 111,3AC1, 3AC2/</t>
  </si>
  <si>
    <t>Bankové úvery - kratkodobé</t>
  </si>
  <si>
    <t>Rozpočet schválený v OZ Ipeľskom Sokolci, dňa                  uzn č.</t>
  </si>
  <si>
    <t xml:space="preserve">Zvesené: </t>
  </si>
  <si>
    <t>KAPITÁLOVÉ VÝDAVKY</t>
  </si>
  <si>
    <t>Kapitálové výdavky - traktorová kosačka, traktorbáger</t>
  </si>
  <si>
    <r>
      <t>Výdavky na diaľnice, cesty, ulice, cyklistické trasy a chodníky</t>
    </r>
    <r>
      <rPr>
        <sz val="12"/>
        <color indexed="10"/>
        <rFont val="TimesNewRoman,BoldItalic"/>
        <family val="0"/>
      </rPr>
      <t xml:space="preserve">. </t>
    </r>
  </si>
  <si>
    <r>
      <t>Zber, spracovanie a likvidáciu jadrového odpadu</t>
    </r>
    <r>
      <rPr>
        <sz val="12"/>
        <color indexed="10"/>
        <rFont val="TimesNewRomanPSMT"/>
        <family val="0"/>
      </rPr>
      <t xml:space="preserve">. </t>
    </r>
  </si>
  <si>
    <t>ROZPOČET PRÍJMY  2021</t>
  </si>
  <si>
    <t>2023</t>
  </si>
  <si>
    <t>ROZPOČET  VÝDAVKY     2021</t>
  </si>
  <si>
    <t>ROK 2021</t>
  </si>
  <si>
    <t xml:space="preserve">Vyvesené: </t>
  </si>
  <si>
    <t>daň zo stavieb</t>
  </si>
  <si>
    <t>Tuzemské kapitálové granty a transfery-OU, KOM.C.</t>
  </si>
  <si>
    <t>Prijaté finančné zábezpeky</t>
  </si>
  <si>
    <t>Výnosy z tip.kanc. DOX</t>
  </si>
  <si>
    <t>Za uzivania verejneho priestranstva</t>
  </si>
  <si>
    <t>Spátky pôžičky od FO</t>
  </si>
  <si>
    <t>Ostatné úvery, pôžičky...</t>
  </si>
  <si>
    <t>celkové opr. výdavky</t>
  </si>
  <si>
    <t>NFP</t>
  </si>
  <si>
    <t>Spoluúčasť</t>
  </si>
  <si>
    <t>Obecný úrad - rekonštrukcia</t>
  </si>
  <si>
    <t>Komunitné centrum</t>
  </si>
  <si>
    <t>Kultúrny dom</t>
  </si>
  <si>
    <t>MOPS (bežný rozpočet)</t>
  </si>
  <si>
    <t>Inkluzívne stúdium (asistent učiteľa- bežný rozpočet)</t>
  </si>
  <si>
    <t>CELKOM KAPITÁLOVÉ VÝDAVKY</t>
  </si>
  <si>
    <t xml:space="preserve">(145 551,48 Eurót már kértunk+ kb még 29000) </t>
  </si>
  <si>
    <t>kb. ez marad még 2021 -re</t>
  </si>
  <si>
    <t xml:space="preserve">KAP. VÝD. </t>
  </si>
  <si>
    <t>Kapitálové výdavky na rok 2021</t>
  </si>
  <si>
    <t>Celkové výdavky</t>
  </si>
  <si>
    <t>Časť dotácie</t>
  </si>
  <si>
    <t>24 mesiac</t>
  </si>
  <si>
    <t>36 mesiac</t>
  </si>
  <si>
    <t>na 6 mesiac rozpočet na rok 2021</t>
  </si>
  <si>
    <t>na 7 mesiac rozpočet na rok 2021</t>
  </si>
  <si>
    <t>BEŽNÉ VÝDAVKY</t>
  </si>
  <si>
    <t>Príjem z predaja kapitálových aktivít - 4 bytovka</t>
  </si>
  <si>
    <t>Prostriedky z predchádzajúcich rokov</t>
  </si>
  <si>
    <t>OBEC</t>
  </si>
  <si>
    <t>ZŠ</t>
  </si>
  <si>
    <t>Spolu</t>
  </si>
  <si>
    <t>PRÍJMY</t>
  </si>
  <si>
    <t>VÝDAVKY</t>
  </si>
  <si>
    <t>0610</t>
  </si>
  <si>
    <t>Rozvoj bývania</t>
  </si>
  <si>
    <t>Správa záležitostí a služieb v oblasti rozvoja bývania; propagácia, monitorovanie a
vyhodnocovanie činností v oblasti rozvoja bývania,</t>
  </si>
  <si>
    <t xml:space="preserve"> </t>
  </si>
</sst>
</file>

<file path=xl/styles.xml><?xml version="1.0" encoding="utf-8"?>
<styleSheet xmlns="http://schemas.openxmlformats.org/spreadsheetml/2006/main">
  <numFmts count="6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[$-41B]d\.\ mmmm\ yyyy"/>
    <numFmt numFmtId="197" formatCode="0.0"/>
    <numFmt numFmtId="198" formatCode="#,##0.0"/>
    <numFmt numFmtId="199" formatCode="#,##0.000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\ ##,000_);[Red]\([$€-2]\ #\ ##,000\)"/>
    <numFmt numFmtId="205" formatCode="[$-41B]General"/>
    <numFmt numFmtId="206" formatCode="#,##0.00&quot; &quot;[$€-41B];[Red]&quot;-&quot;#,##0.00&quot; &quot;[$€-41B]"/>
    <numFmt numFmtId="207" formatCode="0.000"/>
    <numFmt numFmtId="208" formatCode="0.0000"/>
    <numFmt numFmtId="209" formatCode="\P\r\a\vd\a;&quot;Pravda&quot;;&quot;Nepravda&quot;"/>
    <numFmt numFmtId="210" formatCode="[$€-2]\ #\ ##,000_);[Red]\([$¥€-2]\ #\ ##,000\)"/>
    <numFmt numFmtId="211" formatCode="0.00000"/>
    <numFmt numFmtId="212" formatCode="0.000000"/>
    <numFmt numFmtId="213" formatCode="0.0000000"/>
    <numFmt numFmtId="214" formatCode="[$-41B]dddd\,\ d\.\ mmmm\ yyyy"/>
    <numFmt numFmtId="215" formatCode="0.00000000"/>
    <numFmt numFmtId="216" formatCode="0.000000000"/>
    <numFmt numFmtId="217" formatCode="0.0000000000"/>
    <numFmt numFmtId="218" formatCode="0.00000000000"/>
    <numFmt numFmtId="219" formatCode="0.000000000000"/>
    <numFmt numFmtId="220" formatCode="0.0000000000000"/>
    <numFmt numFmtId="221" formatCode="0.00000000000000"/>
  </numFmts>
  <fonts count="9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NewRoman,BoldItalic"/>
      <family val="0"/>
    </font>
    <font>
      <sz val="12"/>
      <color indexed="10"/>
      <name val="TimesNewRomanPSMT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1"/>
      <family val="0"/>
    </font>
    <font>
      <b/>
      <i/>
      <sz val="16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Calibri1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1"/>
      <family val="0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1"/>
      <family val="0"/>
    </font>
    <font>
      <b/>
      <i/>
      <sz val="16"/>
      <color rgb="FF0000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Calibri1"/>
      <family val="0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5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5"/>
      <color rgb="FFFF0000"/>
      <name val="Times New Roman"/>
      <family val="1"/>
    </font>
    <font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NewRomanPSMT"/>
      <family val="0"/>
    </font>
    <font>
      <sz val="12"/>
      <color rgb="FFFF00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1"/>
      <family val="0"/>
    </font>
    <font>
      <b/>
      <sz val="11"/>
      <color theme="1"/>
      <name val="Calibri1"/>
      <family val="0"/>
    </font>
    <font>
      <b/>
      <i/>
      <sz val="12"/>
      <color theme="1"/>
      <name val="Times New Roman"/>
      <family val="1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66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20" borderId="0" applyNumberFormat="0" applyBorder="0" applyAlignment="0" applyProtection="0"/>
    <xf numFmtId="205" fontId="54" fillId="0" borderId="0" applyBorder="0" applyProtection="0">
      <alignment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 textRotation="90"/>
    </xf>
    <xf numFmtId="0" fontId="56" fillId="0" borderId="0" applyNumberFormat="0" applyFill="0" applyBorder="0" applyAlignment="0" applyProtection="0"/>
    <xf numFmtId="0" fontId="57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4" fillId="0" borderId="6" applyNumberFormat="0" applyFill="0" applyAlignment="0" applyProtection="0"/>
    <xf numFmtId="0" fontId="65" fillId="0" borderId="0" applyNumberFormat="0" applyBorder="0" applyProtection="0">
      <alignment/>
    </xf>
    <xf numFmtId="206" fontId="65" fillId="0" borderId="0" applyBorder="0" applyProtection="0">
      <alignment/>
    </xf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Alignment="1">
      <alignment/>
    </xf>
    <xf numFmtId="3" fontId="75" fillId="0" borderId="0" xfId="0" applyNumberFormat="1" applyFont="1" applyAlignment="1">
      <alignment/>
    </xf>
    <xf numFmtId="0" fontId="74" fillId="0" borderId="0" xfId="0" applyFont="1" applyFill="1" applyBorder="1" applyAlignment="1">
      <alignment/>
    </xf>
    <xf numFmtId="3" fontId="74" fillId="0" borderId="0" xfId="0" applyNumberFormat="1" applyFont="1" applyAlignment="1">
      <alignment/>
    </xf>
    <xf numFmtId="4" fontId="74" fillId="0" borderId="0" xfId="0" applyNumberFormat="1" applyFont="1" applyFill="1" applyBorder="1" applyAlignment="1">
      <alignment/>
    </xf>
    <xf numFmtId="0" fontId="76" fillId="0" borderId="0" xfId="0" applyFont="1" applyAlignment="1">
      <alignment/>
    </xf>
    <xf numFmtId="4" fontId="76" fillId="0" borderId="0" xfId="0" applyNumberFormat="1" applyFont="1" applyAlignment="1">
      <alignment/>
    </xf>
    <xf numFmtId="0" fontId="76" fillId="0" borderId="0" xfId="0" applyFont="1" applyFill="1" applyBorder="1" applyAlignment="1">
      <alignment/>
    </xf>
    <xf numFmtId="205" fontId="77" fillId="0" borderId="0" xfId="36" applyFont="1" applyFill="1" applyAlignment="1">
      <alignment/>
    </xf>
    <xf numFmtId="205" fontId="67" fillId="0" borderId="0" xfId="36" applyFont="1" applyFill="1" applyAlignment="1">
      <alignment/>
    </xf>
    <xf numFmtId="0" fontId="67" fillId="0" borderId="0" xfId="48" applyFont="1">
      <alignment/>
      <protection/>
    </xf>
    <xf numFmtId="0" fontId="74" fillId="0" borderId="0" xfId="0" applyFont="1" applyFill="1" applyAlignment="1">
      <alignment/>
    </xf>
    <xf numFmtId="2" fontId="76" fillId="0" borderId="0" xfId="0" applyNumberFormat="1" applyFont="1" applyFill="1" applyAlignment="1">
      <alignment/>
    </xf>
    <xf numFmtId="2" fontId="7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5" fillId="0" borderId="0" xfId="0" applyFont="1" applyFill="1" applyAlignment="1">
      <alignment/>
    </xf>
    <xf numFmtId="2" fontId="75" fillId="0" borderId="0" xfId="0" applyNumberFormat="1" applyFont="1" applyFill="1" applyAlignment="1">
      <alignment/>
    </xf>
    <xf numFmtId="0" fontId="78" fillId="33" borderId="0" xfId="0" applyFont="1" applyFill="1" applyAlignment="1">
      <alignment/>
    </xf>
    <xf numFmtId="0" fontId="79" fillId="0" borderId="0" xfId="0" applyFont="1" applyFill="1" applyAlignment="1">
      <alignment/>
    </xf>
    <xf numFmtId="0" fontId="2" fillId="0" borderId="0" xfId="0" applyFont="1" applyAlignment="1">
      <alignment/>
    </xf>
    <xf numFmtId="0" fontId="80" fillId="0" borderId="0" xfId="0" applyFont="1" applyFill="1" applyAlignment="1">
      <alignment/>
    </xf>
    <xf numFmtId="2" fontId="80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34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1" fillId="35" borderId="11" xfId="0" applyFont="1" applyFill="1" applyBorder="1" applyAlignment="1">
      <alignment/>
    </xf>
    <xf numFmtId="0" fontId="81" fillId="35" borderId="12" xfId="0" applyFont="1" applyFill="1" applyBorder="1" applyAlignment="1">
      <alignment/>
    </xf>
    <xf numFmtId="0" fontId="81" fillId="35" borderId="13" xfId="0" applyFont="1" applyFill="1" applyBorder="1" applyAlignment="1">
      <alignment/>
    </xf>
    <xf numFmtId="0" fontId="82" fillId="0" borderId="0" xfId="0" applyFont="1" applyFill="1" applyAlignment="1">
      <alignment/>
    </xf>
    <xf numFmtId="0" fontId="79" fillId="36" borderId="0" xfId="0" applyFont="1" applyFill="1" applyAlignment="1">
      <alignment/>
    </xf>
    <xf numFmtId="0" fontId="81" fillId="35" borderId="14" xfId="0" applyFont="1" applyFill="1" applyBorder="1" applyAlignment="1">
      <alignment/>
    </xf>
    <xf numFmtId="0" fontId="83" fillId="35" borderId="0" xfId="0" applyFont="1" applyFill="1" applyBorder="1" applyAlignment="1">
      <alignment/>
    </xf>
    <xf numFmtId="0" fontId="81" fillId="35" borderId="0" xfId="0" applyFont="1" applyFill="1" applyBorder="1" applyAlignment="1">
      <alignment/>
    </xf>
    <xf numFmtId="0" fontId="81" fillId="35" borderId="15" xfId="0" applyFont="1" applyFill="1" applyBorder="1" applyAlignment="1">
      <alignment/>
    </xf>
    <xf numFmtId="49" fontId="84" fillId="37" borderId="16" xfId="0" applyNumberFormat="1" applyFont="1" applyFill="1" applyBorder="1" applyAlignment="1">
      <alignment horizontal="center"/>
    </xf>
    <xf numFmtId="0" fontId="81" fillId="37" borderId="16" xfId="0" applyFont="1" applyFill="1" applyBorder="1" applyAlignment="1">
      <alignment/>
    </xf>
    <xf numFmtId="49" fontId="84" fillId="38" borderId="13" xfId="0" applyNumberFormat="1" applyFont="1" applyFill="1" applyBorder="1" applyAlignment="1">
      <alignment horizontal="center" vertical="center" wrapText="1"/>
    </xf>
    <xf numFmtId="49" fontId="84" fillId="38" borderId="16" xfId="0" applyNumberFormat="1" applyFont="1" applyFill="1" applyBorder="1" applyAlignment="1">
      <alignment horizontal="center" vertical="center" wrapText="1"/>
    </xf>
    <xf numFmtId="49" fontId="84" fillId="38" borderId="11" xfId="0" applyNumberFormat="1" applyFont="1" applyFill="1" applyBorder="1" applyAlignment="1">
      <alignment horizontal="center" vertical="center" wrapText="1"/>
    </xf>
    <xf numFmtId="49" fontId="81" fillId="35" borderId="16" xfId="0" applyNumberFormat="1" applyFont="1" applyFill="1" applyBorder="1" applyAlignment="1">
      <alignment horizontal="center"/>
    </xf>
    <xf numFmtId="49" fontId="81" fillId="35" borderId="11" xfId="0" applyNumberFormat="1" applyFont="1" applyFill="1" applyBorder="1" applyAlignment="1">
      <alignment horizontal="center"/>
    </xf>
    <xf numFmtId="49" fontId="84" fillId="35" borderId="16" xfId="0" applyNumberFormat="1" applyFont="1" applyFill="1" applyBorder="1" applyAlignment="1">
      <alignment horizontal="center" vertical="center" wrapText="1"/>
    </xf>
    <xf numFmtId="0" fontId="84" fillId="37" borderId="17" xfId="0" applyFont="1" applyFill="1" applyBorder="1" applyAlignment="1">
      <alignment/>
    </xf>
    <xf numFmtId="0" fontId="84" fillId="37" borderId="17" xfId="0" applyFont="1" applyFill="1" applyBorder="1" applyAlignment="1">
      <alignment/>
    </xf>
    <xf numFmtId="49" fontId="84" fillId="38" borderId="15" xfId="0" applyNumberFormat="1" applyFont="1" applyFill="1" applyBorder="1" applyAlignment="1">
      <alignment horizontal="center" vertical="center" wrapText="1"/>
    </xf>
    <xf numFmtId="49" fontId="84" fillId="38" borderId="17" xfId="0" applyNumberFormat="1" applyFont="1" applyFill="1" applyBorder="1" applyAlignment="1">
      <alignment horizontal="center" vertical="center" wrapText="1"/>
    </xf>
    <xf numFmtId="49" fontId="84" fillId="38" borderId="14" xfId="0" applyNumberFormat="1" applyFont="1" applyFill="1" applyBorder="1" applyAlignment="1">
      <alignment horizontal="center" vertical="center" wrapText="1"/>
    </xf>
    <xf numFmtId="0" fontId="84" fillId="35" borderId="17" xfId="0" applyFont="1" applyFill="1" applyBorder="1" applyAlignment="1">
      <alignment horizontal="center"/>
    </xf>
    <xf numFmtId="0" fontId="84" fillId="35" borderId="14" xfId="0" applyFont="1" applyFill="1" applyBorder="1" applyAlignment="1">
      <alignment horizontal="center"/>
    </xf>
    <xf numFmtId="49" fontId="84" fillId="35" borderId="17" xfId="0" applyNumberFormat="1" applyFont="1" applyFill="1" applyBorder="1" applyAlignment="1">
      <alignment horizontal="center" vertical="center" wrapText="1"/>
    </xf>
    <xf numFmtId="0" fontId="81" fillId="37" borderId="17" xfId="0" applyFont="1" applyFill="1" applyBorder="1" applyAlignment="1">
      <alignment/>
    </xf>
    <xf numFmtId="0" fontId="81" fillId="35" borderId="17" xfId="0" applyFont="1" applyFill="1" applyBorder="1" applyAlignment="1">
      <alignment horizontal="center"/>
    </xf>
    <xf numFmtId="0" fontId="81" fillId="35" borderId="14" xfId="0" applyFont="1" applyFill="1" applyBorder="1" applyAlignment="1">
      <alignment horizontal="center"/>
    </xf>
    <xf numFmtId="0" fontId="81" fillId="35" borderId="14" xfId="0" applyFont="1" applyFill="1" applyBorder="1" applyAlignment="1">
      <alignment horizontal="center" vertical="center"/>
    </xf>
    <xf numFmtId="0" fontId="81" fillId="35" borderId="18" xfId="0" applyFont="1" applyFill="1" applyBorder="1" applyAlignment="1">
      <alignment horizontal="center" vertical="center"/>
    </xf>
    <xf numFmtId="49" fontId="84" fillId="35" borderId="19" xfId="0" applyNumberFormat="1" applyFont="1" applyFill="1" applyBorder="1" applyAlignment="1">
      <alignment horizontal="center" vertical="center" wrapText="1"/>
    </xf>
    <xf numFmtId="0" fontId="81" fillId="39" borderId="20" xfId="0" applyFont="1" applyFill="1" applyBorder="1" applyAlignment="1">
      <alignment/>
    </xf>
    <xf numFmtId="49" fontId="84" fillId="39" borderId="21" xfId="0" applyNumberFormat="1" applyFont="1" applyFill="1" applyBorder="1" applyAlignment="1">
      <alignment/>
    </xf>
    <xf numFmtId="4" fontId="81" fillId="0" borderId="22" xfId="0" applyNumberFormat="1" applyFont="1" applyBorder="1" applyAlignment="1">
      <alignment/>
    </xf>
    <xf numFmtId="0" fontId="81" fillId="39" borderId="23" xfId="0" applyFont="1" applyFill="1" applyBorder="1" applyAlignment="1">
      <alignment/>
    </xf>
    <xf numFmtId="49" fontId="84" fillId="39" borderId="24" xfId="0" applyNumberFormat="1" applyFont="1" applyFill="1" applyBorder="1" applyAlignment="1">
      <alignment/>
    </xf>
    <xf numFmtId="4" fontId="81" fillId="0" borderId="10" xfId="0" applyNumberFormat="1" applyFont="1" applyBorder="1" applyAlignment="1">
      <alignment/>
    </xf>
    <xf numFmtId="0" fontId="81" fillId="0" borderId="23" xfId="0" applyFont="1" applyFill="1" applyBorder="1" applyAlignment="1">
      <alignment/>
    </xf>
    <xf numFmtId="49" fontId="84" fillId="0" borderId="24" xfId="0" applyNumberFormat="1" applyFont="1" applyFill="1" applyBorder="1" applyAlignment="1">
      <alignment/>
    </xf>
    <xf numFmtId="4" fontId="81" fillId="0" borderId="10" xfId="0" applyNumberFormat="1" applyFont="1" applyFill="1" applyBorder="1" applyAlignment="1">
      <alignment/>
    </xf>
    <xf numFmtId="49" fontId="84" fillId="39" borderId="25" xfId="0" applyNumberFormat="1" applyFont="1" applyFill="1" applyBorder="1" applyAlignment="1">
      <alignment/>
    </xf>
    <xf numFmtId="0" fontId="81" fillId="39" borderId="23" xfId="0" applyFont="1" applyFill="1" applyBorder="1" applyAlignment="1">
      <alignment/>
    </xf>
    <xf numFmtId="49" fontId="84" fillId="39" borderId="25" xfId="0" applyNumberFormat="1" applyFont="1" applyFill="1" applyBorder="1" applyAlignment="1">
      <alignment/>
    </xf>
    <xf numFmtId="0" fontId="81" fillId="0" borderId="23" xfId="0" applyFont="1" applyBorder="1" applyAlignment="1">
      <alignment/>
    </xf>
    <xf numFmtId="49" fontId="84" fillId="39" borderId="26" xfId="0" applyNumberFormat="1" applyFont="1" applyFill="1" applyBorder="1" applyAlignment="1">
      <alignment/>
    </xf>
    <xf numFmtId="49" fontId="84" fillId="39" borderId="27" xfId="0" applyNumberFormat="1" applyFont="1" applyFill="1" applyBorder="1" applyAlignment="1">
      <alignment/>
    </xf>
    <xf numFmtId="4" fontId="81" fillId="0" borderId="28" xfId="0" applyNumberFormat="1" applyFont="1" applyBorder="1" applyAlignment="1">
      <alignment/>
    </xf>
    <xf numFmtId="0" fontId="81" fillId="39" borderId="29" xfId="0" applyFont="1" applyFill="1" applyBorder="1" applyAlignment="1">
      <alignment/>
    </xf>
    <xf numFmtId="0" fontId="82" fillId="0" borderId="0" xfId="0" applyFont="1" applyBorder="1" applyAlignment="1">
      <alignment/>
    </xf>
    <xf numFmtId="0" fontId="81" fillId="0" borderId="0" xfId="0" applyFont="1" applyBorder="1" applyAlignment="1">
      <alignment/>
    </xf>
    <xf numFmtId="4" fontId="81" fillId="0" borderId="0" xfId="0" applyNumberFormat="1" applyFont="1" applyBorder="1" applyAlignment="1">
      <alignment/>
    </xf>
    <xf numFmtId="0" fontId="82" fillId="0" borderId="0" xfId="0" applyFont="1" applyFill="1" applyBorder="1" applyAlignment="1">
      <alignment/>
    </xf>
    <xf numFmtId="0" fontId="80" fillId="0" borderId="30" xfId="0" applyFont="1" applyFill="1" applyBorder="1" applyAlignment="1">
      <alignment/>
    </xf>
    <xf numFmtId="0" fontId="80" fillId="0" borderId="31" xfId="0" applyFont="1" applyFill="1" applyBorder="1" applyAlignment="1">
      <alignment/>
    </xf>
    <xf numFmtId="2" fontId="80" fillId="0" borderId="31" xfId="0" applyNumberFormat="1" applyFont="1" applyFill="1" applyBorder="1" applyAlignment="1">
      <alignment/>
    </xf>
    <xf numFmtId="0" fontId="76" fillId="0" borderId="0" xfId="0" applyFont="1" applyAlignment="1">
      <alignment/>
    </xf>
    <xf numFmtId="4" fontId="81" fillId="0" borderId="32" xfId="0" applyNumberFormat="1" applyFont="1" applyBorder="1" applyAlignment="1">
      <alignment/>
    </xf>
    <xf numFmtId="4" fontId="81" fillId="0" borderId="33" xfId="0" applyNumberFormat="1" applyFont="1" applyBorder="1" applyAlignment="1">
      <alignment/>
    </xf>
    <xf numFmtId="4" fontId="81" fillId="0" borderId="33" xfId="0" applyNumberFormat="1" applyFont="1" applyFill="1" applyBorder="1" applyAlignment="1">
      <alignment/>
    </xf>
    <xf numFmtId="4" fontId="81" fillId="0" borderId="34" xfId="0" applyNumberFormat="1" applyFont="1" applyBorder="1" applyAlignment="1">
      <alignment/>
    </xf>
    <xf numFmtId="4" fontId="81" fillId="0" borderId="31" xfId="0" applyNumberFormat="1" applyFont="1" applyBorder="1" applyAlignment="1">
      <alignment/>
    </xf>
    <xf numFmtId="4" fontId="84" fillId="8" borderId="35" xfId="0" applyNumberFormat="1" applyFont="1" applyFill="1" applyBorder="1" applyAlignment="1">
      <alignment/>
    </xf>
    <xf numFmtId="0" fontId="80" fillId="0" borderId="0" xfId="0" applyFont="1" applyAlignment="1">
      <alignment/>
    </xf>
    <xf numFmtId="2" fontId="80" fillId="0" borderId="0" xfId="0" applyNumberFormat="1" applyFont="1" applyAlignment="1">
      <alignment/>
    </xf>
    <xf numFmtId="0" fontId="2" fillId="0" borderId="31" xfId="0" applyFont="1" applyFill="1" applyBorder="1" applyAlignment="1">
      <alignment/>
    </xf>
    <xf numFmtId="0" fontId="81" fillId="35" borderId="17" xfId="0" applyFont="1" applyFill="1" applyBorder="1" applyAlignment="1">
      <alignment horizontal="center" vertical="center"/>
    </xf>
    <xf numFmtId="0" fontId="81" fillId="35" borderId="19" xfId="0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74" fillId="0" borderId="0" xfId="0" applyFont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Alignment="1">
      <alignment/>
    </xf>
    <xf numFmtId="0" fontId="85" fillId="0" borderId="0" xfId="0" applyFont="1" applyFill="1" applyAlignment="1">
      <alignment/>
    </xf>
    <xf numFmtId="2" fontId="85" fillId="0" borderId="0" xfId="0" applyNumberFormat="1" applyFont="1" applyFill="1" applyAlignment="1">
      <alignment horizontal="right"/>
    </xf>
    <xf numFmtId="0" fontId="82" fillId="0" borderId="0" xfId="0" applyFont="1" applyBorder="1" applyAlignment="1">
      <alignment/>
    </xf>
    <xf numFmtId="4" fontId="82" fillId="0" borderId="0" xfId="0" applyNumberFormat="1" applyFont="1" applyBorder="1" applyAlignment="1">
      <alignment/>
    </xf>
    <xf numFmtId="0" fontId="85" fillId="0" borderId="0" xfId="0" applyFont="1" applyBorder="1" applyAlignment="1">
      <alignment/>
    </xf>
    <xf numFmtId="2" fontId="85" fillId="0" borderId="0" xfId="0" applyNumberFormat="1" applyFont="1" applyAlignment="1">
      <alignment/>
    </xf>
    <xf numFmtId="2" fontId="86" fillId="0" borderId="0" xfId="0" applyNumberFormat="1" applyFont="1" applyAlignment="1">
      <alignment/>
    </xf>
    <xf numFmtId="0" fontId="74" fillId="0" borderId="0" xfId="0" applyFont="1" applyFill="1" applyAlignment="1">
      <alignment/>
    </xf>
    <xf numFmtId="0" fontId="85" fillId="40" borderId="0" xfId="0" applyFont="1" applyFill="1" applyAlignment="1">
      <alignment/>
    </xf>
    <xf numFmtId="4" fontId="74" fillId="0" borderId="0" xfId="0" applyNumberFormat="1" applyFont="1" applyAlignment="1">
      <alignment/>
    </xf>
    <xf numFmtId="0" fontId="87" fillId="7" borderId="0" xfId="0" applyFont="1" applyFill="1" applyAlignment="1">
      <alignment/>
    </xf>
    <xf numFmtId="0" fontId="88" fillId="0" borderId="0" xfId="0" applyFont="1" applyAlignment="1">
      <alignment/>
    </xf>
    <xf numFmtId="0" fontId="86" fillId="19" borderId="36" xfId="0" applyFont="1" applyFill="1" applyBorder="1" applyAlignment="1">
      <alignment/>
    </xf>
    <xf numFmtId="49" fontId="86" fillId="19" borderId="37" xfId="0" applyNumberFormat="1" applyFont="1" applyFill="1" applyBorder="1" applyAlignment="1">
      <alignment/>
    </xf>
    <xf numFmtId="0" fontId="89" fillId="39" borderId="38" xfId="0" applyFont="1" applyFill="1" applyBorder="1" applyAlignment="1">
      <alignment/>
    </xf>
    <xf numFmtId="2" fontId="86" fillId="39" borderId="39" xfId="0" applyNumberFormat="1" applyFont="1" applyFill="1" applyBorder="1" applyAlignment="1">
      <alignment horizontal="right"/>
    </xf>
    <xf numFmtId="0" fontId="89" fillId="39" borderId="40" xfId="0" applyFont="1" applyFill="1" applyBorder="1" applyAlignment="1">
      <alignment horizontal="left"/>
    </xf>
    <xf numFmtId="2" fontId="86" fillId="39" borderId="41" xfId="0" applyNumberFormat="1" applyFont="1" applyFill="1" applyBorder="1" applyAlignment="1">
      <alignment/>
    </xf>
    <xf numFmtId="0" fontId="89" fillId="39" borderId="40" xfId="0" applyFont="1" applyFill="1" applyBorder="1" applyAlignment="1">
      <alignment wrapText="1"/>
    </xf>
    <xf numFmtId="2" fontId="86" fillId="39" borderId="41" xfId="0" applyNumberFormat="1" applyFont="1" applyFill="1" applyBorder="1" applyAlignment="1">
      <alignment wrapText="1"/>
    </xf>
    <xf numFmtId="0" fontId="89" fillId="39" borderId="40" xfId="0" applyFont="1" applyFill="1" applyBorder="1" applyAlignment="1">
      <alignment/>
    </xf>
    <xf numFmtId="2" fontId="86" fillId="39" borderId="42" xfId="0" applyNumberFormat="1" applyFont="1" applyFill="1" applyBorder="1" applyAlignment="1">
      <alignment/>
    </xf>
    <xf numFmtId="0" fontId="86" fillId="19" borderId="43" xfId="0" applyFont="1" applyFill="1" applyBorder="1" applyAlignment="1">
      <alignment/>
    </xf>
    <xf numFmtId="49" fontId="86" fillId="19" borderId="44" xfId="0" applyNumberFormat="1" applyFont="1" applyFill="1" applyBorder="1" applyAlignment="1">
      <alignment/>
    </xf>
    <xf numFmtId="2" fontId="86" fillId="39" borderId="39" xfId="0" applyNumberFormat="1" applyFont="1" applyFill="1" applyBorder="1" applyAlignment="1">
      <alignment/>
    </xf>
    <xf numFmtId="0" fontId="89" fillId="39" borderId="45" xfId="0" applyFont="1" applyFill="1" applyBorder="1" applyAlignment="1">
      <alignment wrapText="1"/>
    </xf>
    <xf numFmtId="2" fontId="86" fillId="39" borderId="46" xfId="0" applyNumberFormat="1" applyFont="1" applyFill="1" applyBorder="1" applyAlignment="1">
      <alignment/>
    </xf>
    <xf numFmtId="2" fontId="86" fillId="39" borderId="20" xfId="0" applyNumberFormat="1" applyFont="1" applyFill="1" applyBorder="1" applyAlignment="1">
      <alignment horizontal="right"/>
    </xf>
    <xf numFmtId="2" fontId="86" fillId="39" borderId="23" xfId="0" applyNumberFormat="1" applyFont="1" applyFill="1" applyBorder="1" applyAlignment="1">
      <alignment horizontal="right"/>
    </xf>
    <xf numFmtId="0" fontId="89" fillId="39" borderId="47" xfId="0" applyFont="1" applyFill="1" applyBorder="1" applyAlignment="1">
      <alignment/>
    </xf>
    <xf numFmtId="0" fontId="85" fillId="34" borderId="0" xfId="0" applyFont="1" applyFill="1" applyAlignment="1">
      <alignment/>
    </xf>
    <xf numFmtId="2" fontId="85" fillId="34" borderId="0" xfId="0" applyNumberFormat="1" applyFont="1" applyFill="1" applyAlignment="1">
      <alignment/>
    </xf>
    <xf numFmtId="0" fontId="89" fillId="39" borderId="30" xfId="0" applyFont="1" applyFill="1" applyBorder="1" applyAlignment="1">
      <alignment horizontal="left"/>
    </xf>
    <xf numFmtId="2" fontId="86" fillId="39" borderId="41" xfId="0" applyNumberFormat="1" applyFont="1" applyFill="1" applyBorder="1" applyAlignment="1">
      <alignment horizontal="right"/>
    </xf>
    <xf numFmtId="0" fontId="89" fillId="39" borderId="48" xfId="0" applyFont="1" applyFill="1" applyBorder="1" applyAlignment="1">
      <alignment wrapText="1"/>
    </xf>
    <xf numFmtId="2" fontId="86" fillId="39" borderId="46" xfId="0" applyNumberFormat="1" applyFont="1" applyFill="1" applyBorder="1" applyAlignment="1">
      <alignment horizontal="right"/>
    </xf>
    <xf numFmtId="0" fontId="89" fillId="39" borderId="49" xfId="0" applyFont="1" applyFill="1" applyBorder="1" applyAlignment="1">
      <alignment/>
    </xf>
    <xf numFmtId="2" fontId="90" fillId="0" borderId="10" xfId="0" applyNumberFormat="1" applyFont="1" applyFill="1" applyBorder="1" applyAlignment="1">
      <alignment horizontal="right" wrapText="1"/>
    </xf>
    <xf numFmtId="2" fontId="90" fillId="0" borderId="31" xfId="0" applyNumberFormat="1" applyFont="1" applyFill="1" applyBorder="1" applyAlignment="1">
      <alignment horizontal="right" wrapText="1"/>
    </xf>
    <xf numFmtId="0" fontId="89" fillId="39" borderId="18" xfId="0" applyFont="1" applyFill="1" applyBorder="1" applyAlignment="1">
      <alignment wrapText="1"/>
    </xf>
    <xf numFmtId="2" fontId="86" fillId="0" borderId="50" xfId="0" applyNumberFormat="1" applyFont="1" applyFill="1" applyBorder="1" applyAlignment="1">
      <alignment horizontal="right"/>
    </xf>
    <xf numFmtId="0" fontId="86" fillId="19" borderId="36" xfId="0" applyFont="1" applyFill="1" applyBorder="1" applyAlignment="1">
      <alignment/>
    </xf>
    <xf numFmtId="49" fontId="86" fillId="19" borderId="37" xfId="0" applyNumberFormat="1" applyFont="1" applyFill="1" applyBorder="1" applyAlignment="1">
      <alignment/>
    </xf>
    <xf numFmtId="0" fontId="86" fillId="19" borderId="30" xfId="0" applyFont="1" applyFill="1" applyBorder="1" applyAlignment="1">
      <alignment/>
    </xf>
    <xf numFmtId="49" fontId="86" fillId="19" borderId="51" xfId="0" applyNumberFormat="1" applyFont="1" applyFill="1" applyBorder="1" applyAlignment="1">
      <alignment/>
    </xf>
    <xf numFmtId="0" fontId="89" fillId="41" borderId="45" xfId="0" applyFont="1" applyFill="1" applyBorder="1" applyAlignment="1">
      <alignment wrapText="1"/>
    </xf>
    <xf numFmtId="0" fontId="85" fillId="0" borderId="40" xfId="0" applyFont="1" applyBorder="1" applyAlignment="1">
      <alignment/>
    </xf>
    <xf numFmtId="0" fontId="85" fillId="0" borderId="0" xfId="0" applyFont="1" applyAlignment="1">
      <alignment horizontal="left"/>
    </xf>
    <xf numFmtId="2" fontId="85" fillId="0" borderId="0" xfId="0" applyNumberFormat="1" applyFont="1" applyAlignment="1">
      <alignment horizontal="left"/>
    </xf>
    <xf numFmtId="0" fontId="89" fillId="39" borderId="14" xfId="0" applyFont="1" applyFill="1" applyBorder="1" applyAlignment="1">
      <alignment/>
    </xf>
    <xf numFmtId="2" fontId="86" fillId="39" borderId="19" xfId="0" applyNumberFormat="1" applyFont="1" applyFill="1" applyBorder="1" applyAlignment="1">
      <alignment horizontal="right"/>
    </xf>
    <xf numFmtId="0" fontId="86" fillId="19" borderId="43" xfId="0" applyFont="1" applyFill="1" applyBorder="1" applyAlignment="1">
      <alignment/>
    </xf>
    <xf numFmtId="49" fontId="86" fillId="19" borderId="44" xfId="0" applyNumberFormat="1" applyFont="1" applyFill="1" applyBorder="1" applyAlignment="1">
      <alignment/>
    </xf>
    <xf numFmtId="0" fontId="89" fillId="41" borderId="47" xfId="0" applyFont="1" applyFill="1" applyBorder="1" applyAlignment="1">
      <alignment wrapText="1"/>
    </xf>
    <xf numFmtId="2" fontId="86" fillId="39" borderId="52" xfId="0" applyNumberFormat="1" applyFont="1" applyFill="1" applyBorder="1" applyAlignment="1">
      <alignment horizontal="right"/>
    </xf>
    <xf numFmtId="0" fontId="85" fillId="0" borderId="0" xfId="0" applyFont="1" applyAlignment="1">
      <alignment wrapText="1"/>
    </xf>
    <xf numFmtId="2" fontId="85" fillId="0" borderId="0" xfId="0" applyNumberFormat="1" applyFont="1" applyAlignment="1">
      <alignment wrapText="1"/>
    </xf>
    <xf numFmtId="0" fontId="85" fillId="39" borderId="40" xfId="0" applyFont="1" applyFill="1" applyBorder="1" applyAlignment="1">
      <alignment/>
    </xf>
    <xf numFmtId="0" fontId="86" fillId="19" borderId="53" xfId="0" applyFont="1" applyFill="1" applyBorder="1" applyAlignment="1">
      <alignment/>
    </xf>
    <xf numFmtId="49" fontId="86" fillId="19" borderId="54" xfId="0" applyNumberFormat="1" applyFont="1" applyFill="1" applyBorder="1" applyAlignment="1">
      <alignment/>
    </xf>
    <xf numFmtId="0" fontId="86" fillId="19" borderId="36" xfId="0" applyFont="1" applyFill="1" applyBorder="1" applyAlignment="1">
      <alignment wrapText="1"/>
    </xf>
    <xf numFmtId="49" fontId="86" fillId="19" borderId="37" xfId="0" applyNumberFormat="1" applyFont="1" applyFill="1" applyBorder="1" applyAlignment="1">
      <alignment wrapText="1"/>
    </xf>
    <xf numFmtId="2" fontId="86" fillId="0" borderId="55" xfId="0" applyNumberFormat="1" applyFont="1" applyBorder="1" applyAlignment="1">
      <alignment/>
    </xf>
    <xf numFmtId="205" fontId="85" fillId="0" borderId="0" xfId="36" applyFont="1" applyFill="1" applyAlignment="1">
      <alignment/>
    </xf>
    <xf numFmtId="2" fontId="85" fillId="0" borderId="56" xfId="36" applyNumberFormat="1" applyFont="1" applyFill="1" applyBorder="1" applyAlignment="1">
      <alignment/>
    </xf>
    <xf numFmtId="205" fontId="85" fillId="0" borderId="56" xfId="36" applyFont="1" applyFill="1" applyBorder="1" applyAlignment="1">
      <alignment/>
    </xf>
    <xf numFmtId="2" fontId="85" fillId="0" borderId="0" xfId="36" applyNumberFormat="1" applyFont="1" applyFill="1" applyAlignment="1">
      <alignment/>
    </xf>
    <xf numFmtId="205" fontId="85" fillId="0" borderId="57" xfId="36" applyFont="1" applyFill="1" applyBorder="1" applyAlignment="1">
      <alignment/>
    </xf>
    <xf numFmtId="0" fontId="85" fillId="0" borderId="0" xfId="48" applyFont="1">
      <alignment/>
      <protection/>
    </xf>
    <xf numFmtId="205" fontId="91" fillId="0" borderId="0" xfId="36" applyFont="1" applyFill="1" applyAlignment="1">
      <alignment/>
    </xf>
    <xf numFmtId="0" fontId="78" fillId="33" borderId="0" xfId="0" applyFont="1" applyFill="1" applyAlignment="1">
      <alignment/>
    </xf>
    <xf numFmtId="0" fontId="78" fillId="36" borderId="0" xfId="0" applyFont="1" applyFill="1" applyAlignment="1">
      <alignment/>
    </xf>
    <xf numFmtId="0" fontId="79" fillId="0" borderId="0" xfId="0" applyFont="1" applyAlignment="1">
      <alignment/>
    </xf>
    <xf numFmtId="0" fontId="79" fillId="35" borderId="0" xfId="0" applyFont="1" applyFill="1" applyAlignment="1">
      <alignment horizontal="center"/>
    </xf>
    <xf numFmtId="0" fontId="80" fillId="42" borderId="53" xfId="0" applyFont="1" applyFill="1" applyBorder="1" applyAlignment="1">
      <alignment/>
    </xf>
    <xf numFmtId="0" fontId="79" fillId="42" borderId="58" xfId="0" applyFont="1" applyFill="1" applyBorder="1" applyAlignment="1">
      <alignment/>
    </xf>
    <xf numFmtId="0" fontId="80" fillId="0" borderId="47" xfId="0" applyFont="1" applyFill="1" applyBorder="1" applyAlignment="1">
      <alignment/>
    </xf>
    <xf numFmtId="0" fontId="80" fillId="0" borderId="22" xfId="0" applyFont="1" applyFill="1" applyBorder="1" applyAlignment="1">
      <alignment/>
    </xf>
    <xf numFmtId="0" fontId="80" fillId="0" borderId="31" xfId="0" applyFont="1" applyFill="1" applyBorder="1" applyAlignment="1">
      <alignment wrapText="1"/>
    </xf>
    <xf numFmtId="3" fontId="80" fillId="0" borderId="30" xfId="0" applyNumberFormat="1" applyFont="1" applyFill="1" applyBorder="1" applyAlignment="1">
      <alignment/>
    </xf>
    <xf numFmtId="3" fontId="80" fillId="0" borderId="59" xfId="0" applyNumberFormat="1" applyFont="1" applyFill="1" applyBorder="1" applyAlignment="1">
      <alignment/>
    </xf>
    <xf numFmtId="0" fontId="80" fillId="0" borderId="28" xfId="0" applyFont="1" applyFill="1" applyBorder="1" applyAlignment="1">
      <alignment/>
    </xf>
    <xf numFmtId="2" fontId="80" fillId="0" borderId="28" xfId="0" applyNumberFormat="1" applyFont="1" applyFill="1" applyBorder="1" applyAlignment="1">
      <alignment/>
    </xf>
    <xf numFmtId="0" fontId="80" fillId="0" borderId="36" xfId="0" applyFont="1" applyFill="1" applyBorder="1" applyAlignment="1">
      <alignment/>
    </xf>
    <xf numFmtId="0" fontId="79" fillId="0" borderId="35" xfId="0" applyFont="1" applyFill="1" applyBorder="1" applyAlignment="1">
      <alignment/>
    </xf>
    <xf numFmtId="2" fontId="79" fillId="0" borderId="35" xfId="0" applyNumberFormat="1" applyFont="1" applyFill="1" applyBorder="1" applyAlignment="1">
      <alignment/>
    </xf>
    <xf numFmtId="0" fontId="79" fillId="42" borderId="53" xfId="0" applyFont="1" applyFill="1" applyBorder="1" applyAlignment="1">
      <alignment/>
    </xf>
    <xf numFmtId="2" fontId="80" fillId="0" borderId="22" xfId="0" applyNumberFormat="1" applyFont="1" applyFill="1" applyBorder="1" applyAlignment="1">
      <alignment/>
    </xf>
    <xf numFmtId="3" fontId="80" fillId="0" borderId="48" xfId="0" applyNumberFormat="1" applyFont="1" applyFill="1" applyBorder="1" applyAlignment="1">
      <alignment/>
    </xf>
    <xf numFmtId="0" fontId="80" fillId="0" borderId="60" xfId="0" applyFont="1" applyFill="1" applyBorder="1" applyAlignment="1">
      <alignment/>
    </xf>
    <xf numFmtId="2" fontId="80" fillId="0" borderId="60" xfId="0" applyNumberFormat="1" applyFont="1" applyFill="1" applyBorder="1" applyAlignment="1">
      <alignment/>
    </xf>
    <xf numFmtId="0" fontId="79" fillId="0" borderId="43" xfId="0" applyFont="1" applyFill="1" applyBorder="1" applyAlignment="1">
      <alignment/>
    </xf>
    <xf numFmtId="0" fontId="79" fillId="0" borderId="61" xfId="0" applyFont="1" applyFill="1" applyBorder="1" applyAlignment="1">
      <alignment/>
    </xf>
    <xf numFmtId="2" fontId="79" fillId="0" borderId="61" xfId="0" applyNumberFormat="1" applyFont="1" applyFill="1" applyBorder="1" applyAlignment="1">
      <alignment/>
    </xf>
    <xf numFmtId="3" fontId="80" fillId="0" borderId="30" xfId="0" applyNumberFormat="1" applyFont="1" applyFill="1" applyBorder="1" applyAlignment="1">
      <alignment horizontal="right"/>
    </xf>
    <xf numFmtId="0" fontId="79" fillId="0" borderId="0" xfId="0" applyFont="1" applyFill="1" applyAlignment="1">
      <alignment/>
    </xf>
    <xf numFmtId="2" fontId="79" fillId="0" borderId="0" xfId="0" applyNumberFormat="1" applyFont="1" applyFill="1" applyAlignment="1">
      <alignment/>
    </xf>
    <xf numFmtId="0" fontId="79" fillId="35" borderId="58" xfId="0" applyFont="1" applyFill="1" applyBorder="1" applyAlignment="1">
      <alignment horizontal="center"/>
    </xf>
    <xf numFmtId="0" fontId="79" fillId="42" borderId="54" xfId="0" applyFont="1" applyFill="1" applyBorder="1" applyAlignment="1">
      <alignment/>
    </xf>
    <xf numFmtId="0" fontId="80" fillId="0" borderId="0" xfId="0" applyFont="1" applyFill="1" applyAlignment="1">
      <alignment horizontal="right"/>
    </xf>
    <xf numFmtId="2" fontId="79" fillId="35" borderId="31" xfId="0" applyNumberFormat="1" applyFont="1" applyFill="1" applyBorder="1" applyAlignment="1">
      <alignment/>
    </xf>
    <xf numFmtId="2" fontId="80" fillId="0" borderId="41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2" fontId="79" fillId="35" borderId="28" xfId="0" applyNumberFormat="1" applyFont="1" applyFill="1" applyBorder="1" applyAlignment="1">
      <alignment/>
    </xf>
    <xf numFmtId="2" fontId="80" fillId="0" borderId="62" xfId="0" applyNumberFormat="1" applyFont="1" applyFill="1" applyBorder="1" applyAlignment="1">
      <alignment/>
    </xf>
    <xf numFmtId="2" fontId="80" fillId="0" borderId="0" xfId="0" applyNumberFormat="1" applyFont="1" applyFill="1" applyAlignment="1">
      <alignment/>
    </xf>
    <xf numFmtId="2" fontId="80" fillId="35" borderId="31" xfId="0" applyNumberFormat="1" applyFont="1" applyFill="1" applyBorder="1" applyAlignment="1">
      <alignment/>
    </xf>
    <xf numFmtId="2" fontId="80" fillId="35" borderId="60" xfId="0" applyNumberFormat="1" applyFont="1" applyFill="1" applyBorder="1" applyAlignment="1">
      <alignment/>
    </xf>
    <xf numFmtId="2" fontId="80" fillId="0" borderId="46" xfId="0" applyNumberFormat="1" applyFont="1" applyFill="1" applyBorder="1" applyAlignment="1">
      <alignment/>
    </xf>
    <xf numFmtId="2" fontId="80" fillId="0" borderId="51" xfId="0" applyNumberFormat="1" applyFont="1" applyFill="1" applyBorder="1" applyAlignment="1">
      <alignment/>
    </xf>
    <xf numFmtId="2" fontId="80" fillId="35" borderId="31" xfId="0" applyNumberFormat="1" applyFont="1" applyFill="1" applyBorder="1" applyAlignment="1">
      <alignment horizontal="right"/>
    </xf>
    <xf numFmtId="2" fontId="79" fillId="35" borderId="0" xfId="0" applyNumberFormat="1" applyFont="1" applyFill="1" applyAlignment="1">
      <alignment horizontal="right"/>
    </xf>
    <xf numFmtId="0" fontId="79" fillId="35" borderId="0" xfId="0" applyFont="1" applyFill="1" applyAlignment="1">
      <alignment/>
    </xf>
    <xf numFmtId="0" fontId="80" fillId="0" borderId="47" xfId="0" applyFont="1" applyBorder="1" applyAlignment="1">
      <alignment/>
    </xf>
    <xf numFmtId="0" fontId="79" fillId="0" borderId="22" xfId="0" applyFont="1" applyBorder="1" applyAlignment="1">
      <alignment/>
    </xf>
    <xf numFmtId="0" fontId="79" fillId="0" borderId="22" xfId="0" applyFont="1" applyFill="1" applyBorder="1" applyAlignment="1">
      <alignment horizontal="center"/>
    </xf>
    <xf numFmtId="0" fontId="79" fillId="0" borderId="22" xfId="0" applyFont="1" applyBorder="1" applyAlignment="1">
      <alignment horizontal="center"/>
    </xf>
    <xf numFmtId="0" fontId="79" fillId="0" borderId="22" xfId="0" applyFont="1" applyBorder="1" applyAlignment="1">
      <alignment horizontal="center" wrapText="1"/>
    </xf>
    <xf numFmtId="0" fontId="79" fillId="35" borderId="22" xfId="0" applyFont="1" applyFill="1" applyBorder="1" applyAlignment="1">
      <alignment horizontal="center" wrapText="1"/>
    </xf>
    <xf numFmtId="0" fontId="79" fillId="0" borderId="39" xfId="0" applyFont="1" applyBorder="1" applyAlignment="1">
      <alignment horizontal="center" wrapText="1"/>
    </xf>
    <xf numFmtId="0" fontId="80" fillId="0" borderId="63" xfId="0" applyFont="1" applyBorder="1" applyAlignment="1">
      <alignment/>
    </xf>
    <xf numFmtId="0" fontId="79" fillId="0" borderId="64" xfId="0" applyFont="1" applyBorder="1" applyAlignment="1">
      <alignment/>
    </xf>
    <xf numFmtId="0" fontId="79" fillId="0" borderId="64" xfId="0" applyFont="1" applyBorder="1" applyAlignment="1">
      <alignment horizontal="center"/>
    </xf>
    <xf numFmtId="0" fontId="79" fillId="35" borderId="64" xfId="0" applyFont="1" applyFill="1" applyBorder="1" applyAlignment="1">
      <alignment horizontal="center"/>
    </xf>
    <xf numFmtId="0" fontId="79" fillId="0" borderId="42" xfId="0" applyFont="1" applyBorder="1" applyAlignment="1">
      <alignment horizontal="center"/>
    </xf>
    <xf numFmtId="0" fontId="80" fillId="0" borderId="22" xfId="0" applyFont="1" applyBorder="1" applyAlignment="1">
      <alignment/>
    </xf>
    <xf numFmtId="2" fontId="80" fillId="0" borderId="22" xfId="0" applyNumberFormat="1" applyFont="1" applyBorder="1" applyAlignment="1">
      <alignment/>
    </xf>
    <xf numFmtId="4" fontId="80" fillId="0" borderId="22" xfId="0" applyNumberFormat="1" applyFont="1" applyBorder="1" applyAlignment="1">
      <alignment/>
    </xf>
    <xf numFmtId="2" fontId="80" fillId="35" borderId="22" xfId="0" applyNumberFormat="1" applyFont="1" applyFill="1" applyBorder="1" applyAlignment="1">
      <alignment/>
    </xf>
    <xf numFmtId="0" fontId="80" fillId="0" borderId="30" xfId="0" applyFont="1" applyBorder="1" applyAlignment="1">
      <alignment/>
    </xf>
    <xf numFmtId="0" fontId="80" fillId="0" borderId="31" xfId="0" applyFont="1" applyBorder="1" applyAlignment="1">
      <alignment/>
    </xf>
    <xf numFmtId="2" fontId="80" fillId="0" borderId="31" xfId="0" applyNumberFormat="1" applyFont="1" applyBorder="1" applyAlignment="1">
      <alignment/>
    </xf>
    <xf numFmtId="4" fontId="80" fillId="0" borderId="31" xfId="0" applyNumberFormat="1" applyFont="1" applyBorder="1" applyAlignment="1">
      <alignment/>
    </xf>
    <xf numFmtId="4" fontId="80" fillId="0" borderId="31" xfId="0" applyNumberFormat="1" applyFont="1" applyFill="1" applyBorder="1" applyAlignment="1">
      <alignment/>
    </xf>
    <xf numFmtId="0" fontId="79" fillId="40" borderId="43" xfId="0" applyFont="1" applyFill="1" applyBorder="1" applyAlignment="1">
      <alignment/>
    </xf>
    <xf numFmtId="2" fontId="79" fillId="40" borderId="61" xfId="0" applyNumberFormat="1" applyFont="1" applyFill="1" applyBorder="1" applyAlignment="1">
      <alignment/>
    </xf>
    <xf numFmtId="2" fontId="79" fillId="40" borderId="65" xfId="0" applyNumberFormat="1" applyFont="1" applyFill="1" applyBorder="1" applyAlignment="1">
      <alignment/>
    </xf>
    <xf numFmtId="2" fontId="79" fillId="35" borderId="61" xfId="0" applyNumberFormat="1" applyFont="1" applyFill="1" applyBorder="1" applyAlignment="1">
      <alignment/>
    </xf>
    <xf numFmtId="0" fontId="81" fillId="0" borderId="0" xfId="0" applyFont="1" applyBorder="1" applyAlignment="1">
      <alignment/>
    </xf>
    <xf numFmtId="2" fontId="79" fillId="0" borderId="0" xfId="0" applyNumberFormat="1" applyFont="1" applyAlignment="1">
      <alignment/>
    </xf>
    <xf numFmtId="2" fontId="78" fillId="0" borderId="0" xfId="0" applyNumberFormat="1" applyFont="1" applyAlignment="1">
      <alignment/>
    </xf>
    <xf numFmtId="0" fontId="79" fillId="0" borderId="58" xfId="0" applyFont="1" applyBorder="1" applyAlignment="1">
      <alignment horizontal="center"/>
    </xf>
    <xf numFmtId="0" fontId="79" fillId="40" borderId="47" xfId="0" applyFont="1" applyFill="1" applyBorder="1" applyAlignment="1">
      <alignment horizontal="center"/>
    </xf>
    <xf numFmtId="0" fontId="79" fillId="40" borderId="22" xfId="0" applyFont="1" applyFill="1" applyBorder="1" applyAlignment="1">
      <alignment horizontal="center" wrapText="1"/>
    </xf>
    <xf numFmtId="0" fontId="79" fillId="40" borderId="39" xfId="0" applyFont="1" applyFill="1" applyBorder="1" applyAlignment="1">
      <alignment horizontal="center" wrapText="1"/>
    </xf>
    <xf numFmtId="0" fontId="79" fillId="35" borderId="66" xfId="0" applyFont="1" applyFill="1" applyBorder="1" applyAlignment="1">
      <alignment horizontal="center"/>
    </xf>
    <xf numFmtId="0" fontId="79" fillId="0" borderId="54" xfId="0" applyFont="1" applyBorder="1" applyAlignment="1">
      <alignment horizontal="center"/>
    </xf>
    <xf numFmtId="0" fontId="79" fillId="0" borderId="28" xfId="0" applyFont="1" applyBorder="1" applyAlignment="1">
      <alignment horizontal="center"/>
    </xf>
    <xf numFmtId="0" fontId="79" fillId="40" borderId="30" xfId="0" applyFont="1" applyFill="1" applyBorder="1" applyAlignment="1">
      <alignment horizontal="center"/>
    </xf>
    <xf numFmtId="0" fontId="79" fillId="40" borderId="31" xfId="0" applyFont="1" applyFill="1" applyBorder="1" applyAlignment="1">
      <alignment horizontal="center"/>
    </xf>
    <xf numFmtId="0" fontId="79" fillId="40" borderId="41" xfId="0" applyFont="1" applyFill="1" applyBorder="1" applyAlignment="1">
      <alignment horizontal="center"/>
    </xf>
    <xf numFmtId="0" fontId="79" fillId="35" borderId="26" xfId="0" applyFont="1" applyFill="1" applyBorder="1" applyAlignment="1">
      <alignment horizontal="center"/>
    </xf>
    <xf numFmtId="0" fontId="79" fillId="0" borderId="62" xfId="0" applyFont="1" applyBorder="1" applyAlignment="1">
      <alignment horizontal="center"/>
    </xf>
    <xf numFmtId="0" fontId="80" fillId="40" borderId="48" xfId="0" applyFont="1" applyFill="1" applyBorder="1" applyAlignment="1">
      <alignment horizontal="center"/>
    </xf>
    <xf numFmtId="0" fontId="80" fillId="40" borderId="60" xfId="0" applyFont="1" applyFill="1" applyBorder="1" applyAlignment="1">
      <alignment horizontal="center"/>
    </xf>
    <xf numFmtId="0" fontId="80" fillId="40" borderId="46" xfId="0" applyFont="1" applyFill="1" applyBorder="1" applyAlignment="1">
      <alignment horizontal="center"/>
    </xf>
    <xf numFmtId="4" fontId="80" fillId="0" borderId="10" xfId="0" applyNumberFormat="1" applyFont="1" applyBorder="1" applyAlignment="1">
      <alignment/>
    </xf>
    <xf numFmtId="4" fontId="80" fillId="40" borderId="10" xfId="0" applyNumberFormat="1" applyFont="1" applyFill="1" applyBorder="1" applyAlignment="1">
      <alignment/>
    </xf>
    <xf numFmtId="2" fontId="80" fillId="40" borderId="10" xfId="0" applyNumberFormat="1" applyFont="1" applyFill="1" applyBorder="1" applyAlignment="1">
      <alignment/>
    </xf>
    <xf numFmtId="4" fontId="80" fillId="35" borderId="31" xfId="0" applyNumberFormat="1" applyFont="1" applyFill="1" applyBorder="1" applyAlignment="1">
      <alignment/>
    </xf>
    <xf numFmtId="4" fontId="80" fillId="0" borderId="41" xfId="0" applyNumberFormat="1" applyFont="1" applyBorder="1" applyAlignment="1">
      <alignment/>
    </xf>
    <xf numFmtId="4" fontId="80" fillId="0" borderId="0" xfId="0" applyNumberFormat="1" applyFont="1" applyAlignment="1">
      <alignment/>
    </xf>
    <xf numFmtId="0" fontId="79" fillId="40" borderId="0" xfId="0" applyFont="1" applyFill="1" applyAlignment="1">
      <alignment/>
    </xf>
    <xf numFmtId="205" fontId="83" fillId="0" borderId="0" xfId="36" applyFont="1" applyFill="1" applyBorder="1" applyAlignment="1">
      <alignment horizontal="center"/>
    </xf>
    <xf numFmtId="205" fontId="78" fillId="0" borderId="0" xfId="36" applyFont="1" applyFill="1" applyBorder="1" applyAlignment="1">
      <alignment/>
    </xf>
    <xf numFmtId="205" fontId="78" fillId="0" borderId="0" xfId="36" applyFont="1" applyFill="1" applyBorder="1" applyAlignment="1">
      <alignment horizontal="center"/>
    </xf>
    <xf numFmtId="205" fontId="80" fillId="0" borderId="0" xfId="36" applyFont="1" applyFill="1" applyAlignment="1">
      <alignment/>
    </xf>
    <xf numFmtId="205" fontId="92" fillId="0" borderId="0" xfId="36" applyFont="1" applyFill="1" applyBorder="1" applyAlignment="1">
      <alignment horizontal="center"/>
    </xf>
    <xf numFmtId="205" fontId="93" fillId="0" borderId="0" xfId="36" applyFont="1" applyFill="1" applyBorder="1" applyAlignment="1">
      <alignment/>
    </xf>
    <xf numFmtId="205" fontId="93" fillId="0" borderId="0" xfId="36" applyFont="1" applyFill="1" applyAlignment="1">
      <alignment/>
    </xf>
    <xf numFmtId="205" fontId="79" fillId="43" borderId="56" xfId="36" applyFont="1" applyFill="1" applyBorder="1" applyAlignment="1">
      <alignment/>
    </xf>
    <xf numFmtId="2" fontId="80" fillId="0" borderId="56" xfId="36" applyNumberFormat="1" applyFont="1" applyFill="1" applyBorder="1" applyAlignment="1">
      <alignment/>
    </xf>
    <xf numFmtId="0" fontId="79" fillId="0" borderId="31" xfId="0" applyFont="1" applyBorder="1" applyAlignment="1">
      <alignment horizontal="center"/>
    </xf>
    <xf numFmtId="0" fontId="79" fillId="0" borderId="47" xfId="0" applyFont="1" applyBorder="1" applyAlignment="1">
      <alignment horizontal="center"/>
    </xf>
    <xf numFmtId="0" fontId="79" fillId="0" borderId="30" xfId="0" applyFont="1" applyBorder="1" applyAlignment="1">
      <alignment/>
    </xf>
    <xf numFmtId="0" fontId="79" fillId="0" borderId="41" xfId="0" applyFont="1" applyBorder="1" applyAlignment="1">
      <alignment horizontal="center"/>
    </xf>
    <xf numFmtId="4" fontId="80" fillId="40" borderId="30" xfId="0" applyNumberFormat="1" applyFont="1" applyFill="1" applyBorder="1" applyAlignment="1">
      <alignment/>
    </xf>
    <xf numFmtId="0" fontId="80" fillId="40" borderId="36" xfId="0" applyFont="1" applyFill="1" applyBorder="1" applyAlignment="1">
      <alignment/>
    </xf>
    <xf numFmtId="4" fontId="80" fillId="40" borderId="35" xfId="0" applyNumberFormat="1" applyFont="1" applyFill="1" applyBorder="1" applyAlignment="1">
      <alignment/>
    </xf>
    <xf numFmtId="4" fontId="80" fillId="40" borderId="37" xfId="0" applyNumberFormat="1" applyFont="1" applyFill="1" applyBorder="1" applyAlignment="1">
      <alignment/>
    </xf>
    <xf numFmtId="4" fontId="80" fillId="40" borderId="36" xfId="0" applyNumberFormat="1" applyFont="1" applyFill="1" applyBorder="1" applyAlignment="1">
      <alignment/>
    </xf>
    <xf numFmtId="4" fontId="79" fillId="35" borderId="35" xfId="0" applyNumberFormat="1" applyFont="1" applyFill="1" applyBorder="1" applyAlignment="1">
      <alignment/>
    </xf>
    <xf numFmtId="0" fontId="80" fillId="0" borderId="49" xfId="0" applyFont="1" applyBorder="1" applyAlignment="1">
      <alignment/>
    </xf>
    <xf numFmtId="4" fontId="80" fillId="0" borderId="51" xfId="0" applyNumberFormat="1" applyFont="1" applyBorder="1" applyAlignment="1">
      <alignment/>
    </xf>
    <xf numFmtId="4" fontId="80" fillId="40" borderId="49" xfId="0" applyNumberFormat="1" applyFont="1" applyFill="1" applyBorder="1" applyAlignment="1">
      <alignment/>
    </xf>
    <xf numFmtId="4" fontId="80" fillId="35" borderId="10" xfId="0" applyNumberFormat="1" applyFont="1" applyFill="1" applyBorder="1" applyAlignment="1">
      <alignment/>
    </xf>
    <xf numFmtId="0" fontId="80" fillId="0" borderId="43" xfId="0" applyFont="1" applyBorder="1" applyAlignment="1">
      <alignment/>
    </xf>
    <xf numFmtId="0" fontId="80" fillId="0" borderId="61" xfId="0" applyFont="1" applyBorder="1" applyAlignment="1">
      <alignment/>
    </xf>
    <xf numFmtId="0" fontId="80" fillId="0" borderId="44" xfId="0" applyFont="1" applyBorder="1" applyAlignment="1">
      <alignment/>
    </xf>
    <xf numFmtId="0" fontId="80" fillId="35" borderId="65" xfId="0" applyFont="1" applyFill="1" applyBorder="1" applyAlignment="1">
      <alignment/>
    </xf>
    <xf numFmtId="205" fontId="80" fillId="0" borderId="56" xfId="36" applyFont="1" applyFill="1" applyBorder="1" applyAlignment="1">
      <alignment/>
    </xf>
    <xf numFmtId="205" fontId="80" fillId="43" borderId="56" xfId="36" applyFont="1" applyFill="1" applyBorder="1" applyAlignment="1">
      <alignment/>
    </xf>
    <xf numFmtId="2" fontId="79" fillId="43" borderId="56" xfId="36" applyNumberFormat="1" applyFont="1" applyFill="1" applyBorder="1" applyAlignment="1">
      <alignment/>
    </xf>
    <xf numFmtId="205" fontId="79" fillId="44" borderId="56" xfId="36" applyFont="1" applyFill="1" applyBorder="1" applyAlignment="1">
      <alignment/>
    </xf>
    <xf numFmtId="205" fontId="94" fillId="0" borderId="0" xfId="36" applyFont="1" applyFill="1" applyAlignment="1">
      <alignment/>
    </xf>
    <xf numFmtId="0" fontId="51" fillId="0" borderId="0" xfId="48" applyFont="1">
      <alignment/>
      <protection/>
    </xf>
    <xf numFmtId="205" fontId="80" fillId="44" borderId="56" xfId="36" applyFont="1" applyFill="1" applyBorder="1" applyAlignment="1">
      <alignment/>
    </xf>
    <xf numFmtId="2" fontId="79" fillId="45" borderId="56" xfId="36" applyNumberFormat="1" applyFont="1" applyFill="1" applyBorder="1" applyAlignment="1">
      <alignment/>
    </xf>
    <xf numFmtId="205" fontId="79" fillId="46" borderId="56" xfId="36" applyFont="1" applyFill="1" applyBorder="1" applyAlignment="1">
      <alignment/>
    </xf>
    <xf numFmtId="205" fontId="95" fillId="0" borderId="0" xfId="36" applyFont="1" applyFill="1" applyAlignment="1">
      <alignment/>
    </xf>
    <xf numFmtId="205" fontId="80" fillId="46" borderId="56" xfId="36" applyFont="1" applyFill="1" applyBorder="1" applyAlignment="1">
      <alignment/>
    </xf>
    <xf numFmtId="2" fontId="79" fillId="46" borderId="56" xfId="36" applyNumberFormat="1" applyFont="1" applyFill="1" applyBorder="1" applyAlignment="1">
      <alignment/>
    </xf>
    <xf numFmtId="205" fontId="79" fillId="47" borderId="56" xfId="36" applyFont="1" applyFill="1" applyBorder="1" applyAlignment="1">
      <alignment/>
    </xf>
    <xf numFmtId="2" fontId="79" fillId="47" borderId="56" xfId="36" applyNumberFormat="1" applyFont="1" applyFill="1" applyBorder="1" applyAlignment="1">
      <alignment/>
    </xf>
    <xf numFmtId="2" fontId="80" fillId="0" borderId="0" xfId="36" applyNumberFormat="1" applyFont="1" applyFill="1" applyAlignment="1">
      <alignment/>
    </xf>
    <xf numFmtId="0" fontId="80" fillId="0" borderId="0" xfId="48" applyFont="1" applyAlignment="1">
      <alignment horizontal="center"/>
      <protection/>
    </xf>
    <xf numFmtId="3" fontId="80" fillId="0" borderId="63" xfId="0" applyNumberFormat="1" applyFont="1" applyFill="1" applyBorder="1" applyAlignment="1">
      <alignment/>
    </xf>
    <xf numFmtId="0" fontId="80" fillId="0" borderId="64" xfId="0" applyFont="1" applyFill="1" applyBorder="1" applyAlignment="1">
      <alignment/>
    </xf>
    <xf numFmtId="2" fontId="80" fillId="0" borderId="64" xfId="0" applyNumberFormat="1" applyFont="1" applyFill="1" applyBorder="1" applyAlignment="1">
      <alignment/>
    </xf>
    <xf numFmtId="2" fontId="80" fillId="35" borderId="6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2" fontId="2" fillId="0" borderId="0" xfId="0" applyNumberFormat="1" applyFont="1" applyAlignment="1">
      <alignment/>
    </xf>
    <xf numFmtId="0" fontId="79" fillId="0" borderId="0" xfId="0" applyFont="1" applyAlignment="1">
      <alignment/>
    </xf>
    <xf numFmtId="2" fontId="79" fillId="0" borderId="0" xfId="0" applyNumberFormat="1" applyFont="1" applyAlignment="1">
      <alignment/>
    </xf>
    <xf numFmtId="2" fontId="80" fillId="0" borderId="39" xfId="0" applyNumberFormat="1" applyFont="1" applyFill="1" applyBorder="1" applyAlignment="1">
      <alignment/>
    </xf>
    <xf numFmtId="2" fontId="80" fillId="35" borderId="22" xfId="0" applyNumberFormat="1" applyFont="1" applyFill="1" applyBorder="1" applyAlignment="1">
      <alignment horizontal="right"/>
    </xf>
    <xf numFmtId="0" fontId="79" fillId="0" borderId="36" xfId="0" applyFont="1" applyFill="1" applyBorder="1" applyAlignment="1">
      <alignment/>
    </xf>
    <xf numFmtId="2" fontId="79" fillId="35" borderId="35" xfId="0" applyNumberFormat="1" applyFont="1" applyFill="1" applyBorder="1" applyAlignment="1">
      <alignment horizontal="right"/>
    </xf>
    <xf numFmtId="2" fontId="79" fillId="0" borderId="37" xfId="0" applyNumberFormat="1" applyFont="1" applyFill="1" applyBorder="1" applyAlignment="1">
      <alignment/>
    </xf>
    <xf numFmtId="2" fontId="79" fillId="35" borderId="35" xfId="0" applyNumberFormat="1" applyFont="1" applyFill="1" applyBorder="1" applyAlignment="1">
      <alignment/>
    </xf>
    <xf numFmtId="2" fontId="96" fillId="35" borderId="22" xfId="0" applyNumberFormat="1" applyFont="1" applyFill="1" applyBorder="1" applyAlignment="1">
      <alignment/>
    </xf>
    <xf numFmtId="2" fontId="96" fillId="35" borderId="3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80" fillId="0" borderId="0" xfId="0" applyNumberFormat="1" applyFont="1" applyAlignment="1">
      <alignment/>
    </xf>
    <xf numFmtId="0" fontId="85" fillId="0" borderId="0" xfId="0" applyFont="1" applyAlignment="1">
      <alignment/>
    </xf>
    <xf numFmtId="2" fontId="79" fillId="0" borderId="0" xfId="0" applyNumberFormat="1" applyFont="1" applyAlignment="1">
      <alignment wrapText="1"/>
    </xf>
    <xf numFmtId="0" fontId="97" fillId="0" borderId="0" xfId="0" applyFont="1" applyAlignment="1">
      <alignment/>
    </xf>
    <xf numFmtId="0" fontId="75" fillId="0" borderId="0" xfId="0" applyFont="1" applyAlignment="1">
      <alignment/>
    </xf>
    <xf numFmtId="0" fontId="97" fillId="0" borderId="0" xfId="0" applyFont="1" applyFill="1" applyBorder="1" applyAlignment="1">
      <alignment/>
    </xf>
    <xf numFmtId="0" fontId="80" fillId="7" borderId="36" xfId="0" applyFont="1" applyFill="1" applyBorder="1" applyAlignment="1">
      <alignment/>
    </xf>
    <xf numFmtId="2" fontId="79" fillId="0" borderId="0" xfId="0" applyNumberFormat="1" applyFont="1" applyFill="1" applyAlignment="1">
      <alignment/>
    </xf>
    <xf numFmtId="4" fontId="81" fillId="0" borderId="0" xfId="0" applyNumberFormat="1" applyFont="1" applyBorder="1" applyAlignment="1">
      <alignment/>
    </xf>
    <xf numFmtId="4" fontId="81" fillId="0" borderId="64" xfId="0" applyNumberFormat="1" applyFont="1" applyBorder="1" applyAlignment="1">
      <alignment/>
    </xf>
    <xf numFmtId="4" fontId="81" fillId="0" borderId="67" xfId="0" applyNumberFormat="1" applyFont="1" applyBorder="1" applyAlignment="1">
      <alignment/>
    </xf>
    <xf numFmtId="4" fontId="81" fillId="0" borderId="68" xfId="0" applyNumberFormat="1" applyFont="1" applyBorder="1" applyAlignment="1">
      <alignment/>
    </xf>
    <xf numFmtId="0" fontId="84" fillId="8" borderId="69" xfId="0" applyFont="1" applyFill="1" applyBorder="1" applyAlignment="1">
      <alignment/>
    </xf>
    <xf numFmtId="0" fontId="84" fillId="8" borderId="36" xfId="0" applyFont="1" applyFill="1" applyBorder="1" applyAlignment="1">
      <alignment horizontal="left"/>
    </xf>
    <xf numFmtId="4" fontId="84" fillId="8" borderId="37" xfId="0" applyNumberFormat="1" applyFont="1" applyFill="1" applyBorder="1" applyAlignment="1">
      <alignment/>
    </xf>
    <xf numFmtId="2" fontId="80" fillId="0" borderId="39" xfId="0" applyNumberFormat="1" applyFont="1" applyBorder="1" applyAlignment="1">
      <alignment/>
    </xf>
    <xf numFmtId="2" fontId="80" fillId="0" borderId="42" xfId="0" applyNumberFormat="1" applyFont="1" applyBorder="1" applyAlignment="1">
      <alignment/>
    </xf>
    <xf numFmtId="2" fontId="79" fillId="7" borderId="37" xfId="0" applyNumberFormat="1" applyFont="1" applyFill="1" applyBorder="1" applyAlignment="1">
      <alignment/>
    </xf>
    <xf numFmtId="0" fontId="79" fillId="7" borderId="0" xfId="0" applyFont="1" applyFill="1" applyAlignment="1">
      <alignment/>
    </xf>
    <xf numFmtId="2" fontId="79" fillId="7" borderId="0" xfId="0" applyNumberFormat="1" applyFont="1" applyFill="1" applyAlignment="1">
      <alignment/>
    </xf>
    <xf numFmtId="2" fontId="79" fillId="19" borderId="0" xfId="0" applyNumberFormat="1" applyFont="1" applyFill="1" applyAlignment="1">
      <alignment/>
    </xf>
    <xf numFmtId="205" fontId="80" fillId="0" borderId="70" xfId="36" applyFont="1" applyFill="1" applyBorder="1" applyAlignment="1">
      <alignment/>
    </xf>
    <xf numFmtId="2" fontId="83" fillId="35" borderId="71" xfId="36" applyNumberFormat="1" applyFont="1" applyFill="1" applyBorder="1" applyAlignment="1">
      <alignment/>
    </xf>
    <xf numFmtId="205" fontId="80" fillId="0" borderId="71" xfId="36" applyFont="1" applyFill="1" applyBorder="1" applyAlignment="1">
      <alignment/>
    </xf>
    <xf numFmtId="205" fontId="83" fillId="35" borderId="25" xfId="36" applyFont="1" applyFill="1" applyBorder="1" applyAlignment="1">
      <alignment horizontal="center"/>
    </xf>
    <xf numFmtId="14" fontId="80" fillId="0" borderId="0" xfId="36" applyNumberFormat="1" applyFont="1" applyFill="1" applyAlignment="1">
      <alignment/>
    </xf>
    <xf numFmtId="2" fontId="86" fillId="39" borderId="13" xfId="0" applyNumberFormat="1" applyFont="1" applyFill="1" applyBorder="1" applyAlignment="1">
      <alignment horizontal="right"/>
    </xf>
    <xf numFmtId="49" fontId="86" fillId="19" borderId="13" xfId="0" applyNumberFormat="1" applyFont="1" applyFill="1" applyBorder="1" applyAlignment="1">
      <alignment horizontal="left"/>
    </xf>
    <xf numFmtId="0" fontId="86" fillId="19" borderId="31" xfId="0" applyFont="1" applyFill="1" applyBorder="1" applyAlignment="1">
      <alignment/>
    </xf>
    <xf numFmtId="0" fontId="85" fillId="0" borderId="31" xfId="0" applyFont="1" applyBorder="1" applyAlignment="1">
      <alignment/>
    </xf>
    <xf numFmtId="0" fontId="81" fillId="35" borderId="17" xfId="0" applyFont="1" applyFill="1" applyBorder="1" applyAlignment="1">
      <alignment horizontal="center" vertical="center"/>
    </xf>
    <xf numFmtId="0" fontId="81" fillId="35" borderId="19" xfId="0" applyFont="1" applyFill="1" applyBorder="1" applyAlignment="1">
      <alignment horizontal="center" vertical="center"/>
    </xf>
    <xf numFmtId="0" fontId="90" fillId="7" borderId="43" xfId="0" applyFont="1" applyFill="1" applyBorder="1" applyAlignment="1">
      <alignment horizontal="left" wrapText="1"/>
    </xf>
    <xf numFmtId="0" fontId="90" fillId="7" borderId="44" xfId="0" applyFont="1" applyFill="1" applyBorder="1" applyAlignment="1">
      <alignment horizontal="left" wrapText="1"/>
    </xf>
    <xf numFmtId="0" fontId="85" fillId="7" borderId="49" xfId="0" applyFont="1" applyFill="1" applyBorder="1" applyAlignment="1">
      <alignment horizontal="left" wrapText="1"/>
    </xf>
    <xf numFmtId="0" fontId="85" fillId="7" borderId="62" xfId="0" applyFont="1" applyFill="1" applyBorder="1" applyAlignment="1">
      <alignment horizontal="left" wrapText="1"/>
    </xf>
    <xf numFmtId="0" fontId="85" fillId="7" borderId="59" xfId="0" applyFont="1" applyFill="1" applyBorder="1" applyAlignment="1">
      <alignment horizontal="left" wrapText="1"/>
    </xf>
    <xf numFmtId="0" fontId="90" fillId="7" borderId="49" xfId="0" applyFont="1" applyFill="1" applyBorder="1" applyAlignment="1">
      <alignment horizontal="left" wrapText="1"/>
    </xf>
    <xf numFmtId="0" fontId="90" fillId="7" borderId="62" xfId="0" applyFont="1" applyFill="1" applyBorder="1" applyAlignment="1">
      <alignment horizontal="left" wrapText="1"/>
    </xf>
    <xf numFmtId="0" fontId="90" fillId="7" borderId="53" xfId="0" applyFont="1" applyFill="1" applyBorder="1" applyAlignment="1">
      <alignment horizontal="left" wrapText="1"/>
    </xf>
    <xf numFmtId="0" fontId="90" fillId="7" borderId="54" xfId="0" applyFont="1" applyFill="1" applyBorder="1" applyAlignment="1">
      <alignment horizontal="left" wrapText="1"/>
    </xf>
    <xf numFmtId="0" fontId="85" fillId="7" borderId="49" xfId="0" applyFont="1" applyFill="1" applyBorder="1" applyAlignment="1">
      <alignment horizontal="left"/>
    </xf>
    <xf numFmtId="0" fontId="85" fillId="7" borderId="62" xfId="0" applyFont="1" applyFill="1" applyBorder="1" applyAlignment="1">
      <alignment horizontal="left"/>
    </xf>
    <xf numFmtId="0" fontId="90" fillId="7" borderId="49" xfId="0" applyFont="1" applyFill="1" applyBorder="1" applyAlignment="1">
      <alignment horizontal="left"/>
    </xf>
    <xf numFmtId="0" fontId="90" fillId="7" borderId="62" xfId="0" applyFont="1" applyFill="1" applyBorder="1" applyAlignment="1">
      <alignment horizontal="left"/>
    </xf>
    <xf numFmtId="0" fontId="90" fillId="7" borderId="30" xfId="0" applyFont="1" applyFill="1" applyBorder="1" applyAlignment="1">
      <alignment horizontal="left"/>
    </xf>
    <xf numFmtId="0" fontId="90" fillId="7" borderId="42" xfId="0" applyFont="1" applyFill="1" applyBorder="1" applyAlignment="1">
      <alignment horizontal="left"/>
    </xf>
    <xf numFmtId="0" fontId="90" fillId="7" borderId="59" xfId="0" applyFont="1" applyFill="1" applyBorder="1" applyAlignment="1">
      <alignment horizontal="left"/>
    </xf>
    <xf numFmtId="0" fontId="85" fillId="7" borderId="0" xfId="0" applyFont="1" applyFill="1" applyBorder="1" applyAlignment="1">
      <alignment horizontal="center" wrapText="1"/>
    </xf>
    <xf numFmtId="0" fontId="85" fillId="7" borderId="15" xfId="0" applyFont="1" applyFill="1" applyBorder="1" applyAlignment="1">
      <alignment horizont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eading" xfId="37"/>
    <cellStyle name="Heading1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álna 2" xfId="48"/>
    <cellStyle name="Percent" xfId="49"/>
    <cellStyle name="Followed Hyperlink" xfId="50"/>
    <cellStyle name="Poznámka" xfId="51"/>
    <cellStyle name="Prepojená bunka" xfId="52"/>
    <cellStyle name="Result" xfId="53"/>
    <cellStyle name="Result2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125" zoomScaleNormal="125" zoomScalePageLayoutView="0" workbookViewId="0" topLeftCell="C52">
      <selection activeCell="D61" sqref="D61"/>
    </sheetView>
  </sheetViews>
  <sheetFormatPr defaultColWidth="10.8515625" defaultRowHeight="12.75"/>
  <cols>
    <col min="1" max="1" width="6.8515625" style="101" customWidth="1"/>
    <col min="2" max="2" width="7.8515625" style="101" customWidth="1"/>
    <col min="3" max="3" width="49.28125" style="101" customWidth="1"/>
    <col min="4" max="4" width="13.28125" style="101" customWidth="1"/>
    <col min="5" max="5" width="12.140625" style="101" customWidth="1"/>
    <col min="6" max="6" width="12.7109375" style="101" customWidth="1"/>
    <col min="7" max="7" width="12.140625" style="101" customWidth="1"/>
    <col min="8" max="8" width="12.28125" style="101" customWidth="1"/>
    <col min="9" max="9" width="11.7109375" style="101" customWidth="1"/>
    <col min="10" max="10" width="11.00390625" style="101" customWidth="1"/>
    <col min="11" max="16384" width="10.8515625" style="101" customWidth="1"/>
  </cols>
  <sheetData>
    <row r="1" spans="1:10" ht="15.75">
      <c r="A1" s="100"/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.75">
      <c r="A2" s="100"/>
      <c r="B2" s="100"/>
      <c r="C2" s="95"/>
      <c r="D2" s="100"/>
      <c r="E2" s="100"/>
      <c r="F2" s="100"/>
      <c r="G2" s="100"/>
      <c r="H2" s="100"/>
      <c r="I2" s="100"/>
      <c r="J2" s="100"/>
    </row>
    <row r="3" spans="1:12" ht="18.75">
      <c r="A3" s="100"/>
      <c r="B3" s="100"/>
      <c r="C3" s="174" t="s">
        <v>121</v>
      </c>
      <c r="D3" s="102"/>
      <c r="E3" s="102"/>
      <c r="F3" s="100"/>
      <c r="G3" s="100"/>
      <c r="H3" s="100"/>
      <c r="I3" s="100"/>
      <c r="J3" s="100"/>
      <c r="K3" s="2"/>
      <c r="L3" s="2"/>
    </row>
    <row r="4" spans="1:12" ht="18.75">
      <c r="A4" s="100"/>
      <c r="B4" s="103"/>
      <c r="C4" s="175" t="s">
        <v>122</v>
      </c>
      <c r="D4" s="102"/>
      <c r="E4" s="102"/>
      <c r="F4" s="100"/>
      <c r="G4" s="100"/>
      <c r="H4" s="100"/>
      <c r="I4" s="100"/>
      <c r="J4" s="100"/>
      <c r="K4" s="2"/>
      <c r="L4" s="2"/>
    </row>
    <row r="5" spans="1:12" ht="15.75">
      <c r="A5" s="100"/>
      <c r="B5" s="100"/>
      <c r="C5" s="103"/>
      <c r="D5" s="176"/>
      <c r="E5" s="176"/>
      <c r="F5" s="95"/>
      <c r="G5" s="95"/>
      <c r="H5" s="95"/>
      <c r="I5" s="95"/>
      <c r="J5" s="100"/>
      <c r="K5" s="2"/>
      <c r="L5" s="2"/>
    </row>
    <row r="6" spans="1:12" ht="15.75">
      <c r="A6" s="100"/>
      <c r="B6" s="100"/>
      <c r="C6" s="103"/>
      <c r="D6" s="176"/>
      <c r="E6" s="176"/>
      <c r="F6" s="95"/>
      <c r="G6" s="95" t="s">
        <v>116</v>
      </c>
      <c r="H6" s="95"/>
      <c r="I6" s="95"/>
      <c r="J6" s="100"/>
      <c r="K6" s="2"/>
      <c r="L6" s="2"/>
    </row>
    <row r="7" spans="1:12" ht="16.5" thickBot="1">
      <c r="A7" s="100"/>
      <c r="B7" s="95"/>
      <c r="C7" s="95"/>
      <c r="D7" s="95" t="s">
        <v>5</v>
      </c>
      <c r="E7" s="95" t="s">
        <v>5</v>
      </c>
      <c r="F7" s="95" t="s">
        <v>115</v>
      </c>
      <c r="G7" s="95" t="s">
        <v>61</v>
      </c>
      <c r="H7" s="177" t="s">
        <v>62</v>
      </c>
      <c r="I7" s="95"/>
      <c r="J7" s="95"/>
      <c r="K7" s="2"/>
      <c r="L7" s="2"/>
    </row>
    <row r="8" spans="1:12" ht="16.5" thickBot="1">
      <c r="A8" s="104"/>
      <c r="B8" s="178"/>
      <c r="C8" s="179" t="s">
        <v>118</v>
      </c>
      <c r="D8" s="179">
        <v>2018</v>
      </c>
      <c r="E8" s="179">
        <v>2019</v>
      </c>
      <c r="F8" s="179">
        <v>2020</v>
      </c>
      <c r="G8" s="179">
        <v>2020</v>
      </c>
      <c r="H8" s="201">
        <v>2021</v>
      </c>
      <c r="I8" s="179">
        <v>2022</v>
      </c>
      <c r="J8" s="202">
        <v>2023</v>
      </c>
      <c r="K8" s="13"/>
      <c r="L8" s="13"/>
    </row>
    <row r="9" spans="1:12" ht="15.75">
      <c r="A9" s="104"/>
      <c r="B9" s="180">
        <v>111003</v>
      </c>
      <c r="C9" s="181" t="s">
        <v>63</v>
      </c>
      <c r="D9" s="181">
        <v>293784.54</v>
      </c>
      <c r="E9" s="181">
        <v>322972.26</v>
      </c>
      <c r="F9" s="191">
        <v>329440</v>
      </c>
      <c r="G9" s="191">
        <v>300580</v>
      </c>
      <c r="H9" s="324">
        <v>301322</v>
      </c>
      <c r="I9" s="191">
        <v>326534</v>
      </c>
      <c r="J9" s="318">
        <v>347863</v>
      </c>
      <c r="K9" s="13"/>
      <c r="L9" s="13"/>
    </row>
    <row r="10" spans="1:12" ht="15.75">
      <c r="A10" s="104"/>
      <c r="B10" s="85">
        <v>121001</v>
      </c>
      <c r="C10" s="86" t="s">
        <v>64</v>
      </c>
      <c r="D10" s="86">
        <v>37349.68</v>
      </c>
      <c r="E10" s="86">
        <v>53957.43</v>
      </c>
      <c r="F10" s="87">
        <v>43500</v>
      </c>
      <c r="G10" s="87">
        <v>42300</v>
      </c>
      <c r="H10" s="210">
        <v>43500</v>
      </c>
      <c r="I10" s="87">
        <v>43500</v>
      </c>
      <c r="J10" s="87">
        <v>43500</v>
      </c>
      <c r="K10" s="13"/>
      <c r="L10" s="13"/>
    </row>
    <row r="11" spans="1:12" ht="15.75">
      <c r="A11" s="104"/>
      <c r="B11" s="85">
        <v>121002</v>
      </c>
      <c r="C11" s="86" t="s">
        <v>184</v>
      </c>
      <c r="D11" s="86">
        <v>12933.71</v>
      </c>
      <c r="E11" s="86">
        <v>12975.26</v>
      </c>
      <c r="F11" s="87">
        <v>12000</v>
      </c>
      <c r="G11" s="87">
        <v>13250</v>
      </c>
      <c r="H11" s="210">
        <v>13500</v>
      </c>
      <c r="I11" s="87">
        <v>12000</v>
      </c>
      <c r="J11" s="87">
        <v>12000</v>
      </c>
      <c r="K11" s="13"/>
      <c r="L11" s="13"/>
    </row>
    <row r="12" spans="1:12" ht="15.75">
      <c r="A12" s="104"/>
      <c r="B12" s="85">
        <v>121003</v>
      </c>
      <c r="C12" s="86" t="s">
        <v>65</v>
      </c>
      <c r="D12" s="86">
        <v>74.28</v>
      </c>
      <c r="E12" s="86">
        <v>82.83</v>
      </c>
      <c r="F12" s="87">
        <v>150</v>
      </c>
      <c r="G12" s="87">
        <v>93</v>
      </c>
      <c r="H12" s="210">
        <v>200</v>
      </c>
      <c r="I12" s="87">
        <v>150</v>
      </c>
      <c r="J12" s="87">
        <v>150</v>
      </c>
      <c r="K12" s="13"/>
      <c r="L12" s="13"/>
    </row>
    <row r="13" spans="1:12" ht="15.75">
      <c r="A13" s="104"/>
      <c r="B13" s="85">
        <v>133001</v>
      </c>
      <c r="C13" s="86" t="s">
        <v>66</v>
      </c>
      <c r="D13" s="87">
        <v>581.95</v>
      </c>
      <c r="E13" s="87">
        <v>437.22</v>
      </c>
      <c r="F13" s="87">
        <v>500</v>
      </c>
      <c r="G13" s="87">
        <v>495</v>
      </c>
      <c r="H13" s="210">
        <v>500</v>
      </c>
      <c r="I13" s="87">
        <v>500</v>
      </c>
      <c r="J13" s="87">
        <v>500</v>
      </c>
      <c r="K13" s="13"/>
      <c r="L13" s="13"/>
    </row>
    <row r="14" spans="1:12" ht="15.75">
      <c r="A14" s="104"/>
      <c r="B14" s="85">
        <v>133012</v>
      </c>
      <c r="C14" s="86" t="s">
        <v>188</v>
      </c>
      <c r="D14" s="87">
        <v>0</v>
      </c>
      <c r="E14" s="87">
        <v>0</v>
      </c>
      <c r="F14" s="87">
        <v>0</v>
      </c>
      <c r="G14" s="87">
        <v>215</v>
      </c>
      <c r="H14" s="210">
        <v>300</v>
      </c>
      <c r="I14" s="87">
        <v>0</v>
      </c>
      <c r="J14" s="87">
        <v>0</v>
      </c>
      <c r="K14" s="13"/>
      <c r="L14" s="13"/>
    </row>
    <row r="15" spans="1:12" ht="15.75">
      <c r="A15" s="104"/>
      <c r="B15" s="85">
        <v>133013</v>
      </c>
      <c r="C15" s="86" t="s">
        <v>67</v>
      </c>
      <c r="D15" s="86">
        <v>11295.25</v>
      </c>
      <c r="E15" s="86">
        <v>10606.58</v>
      </c>
      <c r="F15" s="87">
        <v>16000</v>
      </c>
      <c r="G15" s="87">
        <v>12750</v>
      </c>
      <c r="H15" s="210">
        <v>16000</v>
      </c>
      <c r="I15" s="87">
        <v>16000</v>
      </c>
      <c r="J15" s="87">
        <v>16000</v>
      </c>
      <c r="K15" s="13"/>
      <c r="L15" s="13"/>
    </row>
    <row r="16" spans="1:12" ht="15.75">
      <c r="A16" s="104"/>
      <c r="B16" s="85">
        <v>212002</v>
      </c>
      <c r="C16" s="86" t="s">
        <v>68</v>
      </c>
      <c r="D16" s="86">
        <v>474.02</v>
      </c>
      <c r="E16" s="86">
        <v>453.66</v>
      </c>
      <c r="F16" s="87">
        <v>600</v>
      </c>
      <c r="G16" s="87">
        <v>560</v>
      </c>
      <c r="H16" s="325">
        <v>700</v>
      </c>
      <c r="I16" s="87">
        <v>600</v>
      </c>
      <c r="J16" s="87">
        <v>600</v>
      </c>
      <c r="K16" s="13"/>
      <c r="L16" s="4"/>
    </row>
    <row r="17" spans="1:12" ht="15.75">
      <c r="A17" s="104"/>
      <c r="B17" s="85">
        <v>212003</v>
      </c>
      <c r="C17" s="86" t="s">
        <v>69</v>
      </c>
      <c r="D17" s="86">
        <v>22950.59</v>
      </c>
      <c r="E17" s="86">
        <v>18853.83</v>
      </c>
      <c r="F17" s="87">
        <v>18000</v>
      </c>
      <c r="G17" s="87">
        <v>13586</v>
      </c>
      <c r="H17" s="325">
        <v>18000</v>
      </c>
      <c r="I17" s="87">
        <v>18000</v>
      </c>
      <c r="J17" s="87">
        <v>18000</v>
      </c>
      <c r="K17" s="13"/>
      <c r="L17" s="4"/>
    </row>
    <row r="18" spans="1:12" ht="15.75">
      <c r="A18" s="104"/>
      <c r="B18" s="85">
        <v>221004</v>
      </c>
      <c r="C18" s="86" t="s">
        <v>70</v>
      </c>
      <c r="D18" s="87">
        <v>1935</v>
      </c>
      <c r="E18" s="87">
        <v>1889.66</v>
      </c>
      <c r="F18" s="87">
        <v>1600</v>
      </c>
      <c r="G18" s="87">
        <v>4300</v>
      </c>
      <c r="H18" s="325">
        <v>4500</v>
      </c>
      <c r="I18" s="87">
        <v>1600</v>
      </c>
      <c r="J18" s="87">
        <v>1600</v>
      </c>
      <c r="K18" s="13"/>
      <c r="L18" s="4"/>
    </row>
    <row r="19" spans="1:12" ht="15.75">
      <c r="A19" s="104"/>
      <c r="B19" s="85">
        <v>222003</v>
      </c>
      <c r="C19" s="86" t="s">
        <v>71</v>
      </c>
      <c r="D19" s="87">
        <v>20</v>
      </c>
      <c r="E19" s="87">
        <v>0</v>
      </c>
      <c r="F19" s="87">
        <v>0</v>
      </c>
      <c r="G19" s="87">
        <v>90</v>
      </c>
      <c r="H19" s="325">
        <v>0</v>
      </c>
      <c r="I19" s="87">
        <v>0</v>
      </c>
      <c r="J19" s="87">
        <v>0</v>
      </c>
      <c r="K19" s="13"/>
      <c r="L19" s="4"/>
    </row>
    <row r="20" spans="1:12" ht="15.75">
      <c r="A20" s="104"/>
      <c r="B20" s="85">
        <v>223001</v>
      </c>
      <c r="C20" s="86" t="s">
        <v>72</v>
      </c>
      <c r="D20" s="86">
        <v>16379.15</v>
      </c>
      <c r="E20" s="86">
        <v>19484.61</v>
      </c>
      <c r="F20" s="87">
        <v>15600</v>
      </c>
      <c r="G20" s="87">
        <v>11550</v>
      </c>
      <c r="H20" s="325">
        <v>13500</v>
      </c>
      <c r="I20" s="87">
        <v>15600</v>
      </c>
      <c r="J20" s="87">
        <v>15600</v>
      </c>
      <c r="K20" s="13"/>
      <c r="L20" s="13"/>
    </row>
    <row r="21" spans="1:12" ht="15.75">
      <c r="A21" s="104"/>
      <c r="B21" s="85">
        <v>223002</v>
      </c>
      <c r="C21" s="86" t="s">
        <v>73</v>
      </c>
      <c r="D21" s="87">
        <v>834</v>
      </c>
      <c r="E21" s="87">
        <v>972</v>
      </c>
      <c r="F21" s="87">
        <v>1000</v>
      </c>
      <c r="G21" s="87">
        <v>465</v>
      </c>
      <c r="H21" s="325">
        <v>600</v>
      </c>
      <c r="I21" s="87">
        <v>1000</v>
      </c>
      <c r="J21" s="87">
        <v>1000</v>
      </c>
      <c r="K21" s="13"/>
      <c r="L21" s="13"/>
    </row>
    <row r="22" spans="1:12" ht="15.75">
      <c r="A22" s="104"/>
      <c r="B22" s="85">
        <v>223004</v>
      </c>
      <c r="C22" s="86" t="s">
        <v>135</v>
      </c>
      <c r="D22" s="87">
        <v>100</v>
      </c>
      <c r="E22" s="87">
        <v>0</v>
      </c>
      <c r="F22" s="87">
        <v>0</v>
      </c>
      <c r="G22" s="87">
        <v>0</v>
      </c>
      <c r="H22" s="325">
        <v>0</v>
      </c>
      <c r="I22" s="87">
        <v>0</v>
      </c>
      <c r="J22" s="87">
        <v>0</v>
      </c>
      <c r="K22" s="13"/>
      <c r="L22" s="13"/>
    </row>
    <row r="23" spans="1:12" ht="15.75">
      <c r="A23" s="104"/>
      <c r="B23" s="85">
        <v>229005</v>
      </c>
      <c r="C23" s="86" t="s">
        <v>74</v>
      </c>
      <c r="D23" s="87">
        <v>0</v>
      </c>
      <c r="E23" s="87">
        <v>0</v>
      </c>
      <c r="F23" s="87">
        <v>50</v>
      </c>
      <c r="G23" s="87">
        <v>0</v>
      </c>
      <c r="H23" s="325">
        <v>0</v>
      </c>
      <c r="I23" s="87">
        <v>50</v>
      </c>
      <c r="J23" s="87">
        <v>50</v>
      </c>
      <c r="K23" s="13"/>
      <c r="L23" s="13"/>
    </row>
    <row r="24" spans="1:12" ht="15.75">
      <c r="A24" s="104"/>
      <c r="B24" s="85">
        <v>242</v>
      </c>
      <c r="C24" s="86" t="s">
        <v>75</v>
      </c>
      <c r="D24" s="87">
        <v>32.24</v>
      </c>
      <c r="E24" s="87">
        <v>0</v>
      </c>
      <c r="F24" s="87">
        <v>0</v>
      </c>
      <c r="G24" s="87">
        <v>0</v>
      </c>
      <c r="H24" s="325">
        <v>0</v>
      </c>
      <c r="I24" s="87">
        <v>0</v>
      </c>
      <c r="J24" s="87">
        <v>0</v>
      </c>
      <c r="K24" s="13"/>
      <c r="L24" s="13"/>
    </row>
    <row r="25" spans="1:12" ht="31.5">
      <c r="A25" s="104"/>
      <c r="B25" s="85">
        <v>312001</v>
      </c>
      <c r="C25" s="182" t="s">
        <v>171</v>
      </c>
      <c r="D25" s="86">
        <v>38143.96</v>
      </c>
      <c r="E25" s="86">
        <v>56950.88</v>
      </c>
      <c r="F25" s="87">
        <v>95427</v>
      </c>
      <c r="G25" s="87">
        <v>123450</v>
      </c>
      <c r="H25" s="325">
        <v>124000</v>
      </c>
      <c r="I25" s="87">
        <v>95427</v>
      </c>
      <c r="J25" s="87">
        <v>95427</v>
      </c>
      <c r="K25" s="13"/>
      <c r="L25" s="13"/>
    </row>
    <row r="26" spans="1:12" ht="15.75">
      <c r="A26" s="104"/>
      <c r="B26" s="85">
        <v>292017</v>
      </c>
      <c r="C26" s="86" t="s">
        <v>117</v>
      </c>
      <c r="D26" s="86">
        <v>2252.24</v>
      </c>
      <c r="E26" s="86">
        <v>327.99</v>
      </c>
      <c r="F26" s="87">
        <v>500</v>
      </c>
      <c r="G26" s="87">
        <v>7101</v>
      </c>
      <c r="H26" s="325">
        <v>6000</v>
      </c>
      <c r="I26" s="87">
        <v>500</v>
      </c>
      <c r="J26" s="87">
        <v>500</v>
      </c>
      <c r="K26" s="13"/>
      <c r="L26" s="13"/>
    </row>
    <row r="27" spans="1:12" ht="15.75">
      <c r="A27" s="104"/>
      <c r="B27" s="85">
        <v>292008</v>
      </c>
      <c r="C27" s="86" t="s">
        <v>187</v>
      </c>
      <c r="D27" s="87">
        <v>0</v>
      </c>
      <c r="E27" s="87">
        <v>0</v>
      </c>
      <c r="F27" s="87">
        <v>0</v>
      </c>
      <c r="G27" s="87">
        <v>58</v>
      </c>
      <c r="H27" s="325">
        <v>70</v>
      </c>
      <c r="I27" s="87">
        <v>0</v>
      </c>
      <c r="J27" s="87">
        <v>0</v>
      </c>
      <c r="K27" s="13"/>
      <c r="L27" s="13"/>
    </row>
    <row r="28" spans="1:12" ht="15.75">
      <c r="A28" s="203"/>
      <c r="B28" s="183">
        <v>312012</v>
      </c>
      <c r="C28" s="86" t="s">
        <v>76</v>
      </c>
      <c r="D28" s="86">
        <v>384847.31</v>
      </c>
      <c r="E28" s="86">
        <v>387476.29</v>
      </c>
      <c r="F28" s="87">
        <v>435000</v>
      </c>
      <c r="G28" s="87">
        <v>496780</v>
      </c>
      <c r="H28" s="204">
        <v>440000</v>
      </c>
      <c r="I28" s="87">
        <v>456000</v>
      </c>
      <c r="J28" s="87">
        <v>466000</v>
      </c>
      <c r="K28" s="206"/>
      <c r="L28" s="17"/>
    </row>
    <row r="29" spans="1:12" ht="16.5" thickBot="1">
      <c r="A29" s="203"/>
      <c r="B29" s="184"/>
      <c r="C29" s="185" t="s">
        <v>170</v>
      </c>
      <c r="D29" s="186">
        <v>18180.55</v>
      </c>
      <c r="E29" s="186">
        <v>26871.86</v>
      </c>
      <c r="F29" s="186">
        <v>28000</v>
      </c>
      <c r="G29" s="186">
        <v>17160</v>
      </c>
      <c r="H29" s="207">
        <v>20000</v>
      </c>
      <c r="I29" s="186">
        <v>28000</v>
      </c>
      <c r="J29" s="186">
        <v>28000</v>
      </c>
      <c r="K29" s="14"/>
      <c r="L29" s="17"/>
    </row>
    <row r="30" spans="1:12" ht="16.5" thickBot="1">
      <c r="A30" s="199"/>
      <c r="B30" s="187"/>
      <c r="C30" s="188" t="s">
        <v>58</v>
      </c>
      <c r="D30" s="189">
        <f aca="true" t="shared" si="0" ref="D30:J30">SUM(D9:D29)</f>
        <v>842168.4700000002</v>
      </c>
      <c r="E30" s="189">
        <f t="shared" si="0"/>
        <v>914312.36</v>
      </c>
      <c r="F30" s="189">
        <f t="shared" si="0"/>
        <v>997367</v>
      </c>
      <c r="G30" s="189">
        <f t="shared" si="0"/>
        <v>1044783</v>
      </c>
      <c r="H30" s="323">
        <f>SUM(H9:H29)</f>
        <v>1002692</v>
      </c>
      <c r="I30" s="189">
        <f t="shared" si="0"/>
        <v>1015461</v>
      </c>
      <c r="J30" s="189">
        <f t="shared" si="0"/>
        <v>1046790</v>
      </c>
      <c r="K30" s="206"/>
      <c r="L30" s="17"/>
    </row>
    <row r="31" spans="1:12" ht="16.5" thickBot="1">
      <c r="A31" s="199"/>
      <c r="B31" s="22"/>
      <c r="C31" s="22"/>
      <c r="D31" s="22"/>
      <c r="E31" s="22"/>
      <c r="F31" s="22"/>
      <c r="G31" s="22"/>
      <c r="H31" s="209"/>
      <c r="I31" s="22"/>
      <c r="J31" s="22"/>
      <c r="K31" s="206"/>
      <c r="L31" s="17"/>
    </row>
    <row r="32" spans="1:12" ht="15.75">
      <c r="A32" s="199"/>
      <c r="B32" s="190"/>
      <c r="C32" s="179" t="s">
        <v>119</v>
      </c>
      <c r="D32" s="179">
        <v>2018</v>
      </c>
      <c r="E32" s="179">
        <v>2019</v>
      </c>
      <c r="F32" s="179">
        <v>2020</v>
      </c>
      <c r="G32" s="179">
        <v>2020</v>
      </c>
      <c r="H32" s="201">
        <v>2021</v>
      </c>
      <c r="I32" s="179">
        <v>2022</v>
      </c>
      <c r="J32" s="202">
        <v>2023</v>
      </c>
      <c r="K32" s="206"/>
      <c r="L32" s="17"/>
    </row>
    <row r="33" spans="1:12" ht="15.75">
      <c r="A33" s="199"/>
      <c r="B33" s="183">
        <v>320</v>
      </c>
      <c r="C33" s="86" t="s">
        <v>185</v>
      </c>
      <c r="D33" s="87">
        <v>0</v>
      </c>
      <c r="E33" s="87">
        <v>119999.71</v>
      </c>
      <c r="F33" s="87">
        <v>421664</v>
      </c>
      <c r="G33" s="87">
        <v>0</v>
      </c>
      <c r="H33" s="210">
        <v>390980</v>
      </c>
      <c r="I33" s="87">
        <v>0</v>
      </c>
      <c r="J33" s="205">
        <v>0</v>
      </c>
      <c r="K33" s="206"/>
      <c r="L33" s="17"/>
    </row>
    <row r="34" spans="1:12" ht="15.75">
      <c r="A34" s="199"/>
      <c r="B34" s="183">
        <v>231</v>
      </c>
      <c r="C34" s="86" t="s">
        <v>211</v>
      </c>
      <c r="D34" s="87">
        <v>0</v>
      </c>
      <c r="E34" s="87">
        <v>1800</v>
      </c>
      <c r="F34" s="87">
        <v>0</v>
      </c>
      <c r="G34" s="87">
        <v>0</v>
      </c>
      <c r="H34" s="210">
        <v>0</v>
      </c>
      <c r="I34" s="87">
        <v>0</v>
      </c>
      <c r="J34" s="205">
        <v>0</v>
      </c>
      <c r="K34" s="206"/>
      <c r="L34" s="17"/>
    </row>
    <row r="35" spans="1:12" ht="16.5" thickBot="1">
      <c r="A35" s="22"/>
      <c r="B35" s="192">
        <v>233001</v>
      </c>
      <c r="C35" s="193" t="s">
        <v>77</v>
      </c>
      <c r="D35" s="194">
        <v>473.4</v>
      </c>
      <c r="E35" s="194">
        <v>657.25</v>
      </c>
      <c r="F35" s="194">
        <v>0</v>
      </c>
      <c r="G35" s="194">
        <v>0</v>
      </c>
      <c r="H35" s="211">
        <v>0</v>
      </c>
      <c r="I35" s="194">
        <v>0</v>
      </c>
      <c r="J35" s="212">
        <v>0</v>
      </c>
      <c r="K35" s="14"/>
      <c r="L35" s="17"/>
    </row>
    <row r="36" spans="1:12" ht="16.5" thickBot="1">
      <c r="A36" s="22"/>
      <c r="B36" s="195"/>
      <c r="C36" s="196" t="s">
        <v>58</v>
      </c>
      <c r="D36" s="197">
        <f aca="true" t="shared" si="1" ref="D36:J36">SUM(D33:D35)</f>
        <v>473.4</v>
      </c>
      <c r="E36" s="197">
        <f t="shared" si="1"/>
        <v>122456.96</v>
      </c>
      <c r="F36" s="197">
        <f t="shared" si="1"/>
        <v>421664</v>
      </c>
      <c r="G36" s="197">
        <f t="shared" si="1"/>
        <v>0</v>
      </c>
      <c r="H36" s="197">
        <f t="shared" si="1"/>
        <v>390980</v>
      </c>
      <c r="I36" s="197">
        <f t="shared" si="1"/>
        <v>0</v>
      </c>
      <c r="J36" s="197">
        <f t="shared" si="1"/>
        <v>0</v>
      </c>
      <c r="K36" s="206"/>
      <c r="L36" s="17"/>
    </row>
    <row r="37" spans="1:12" ht="16.5" thickBo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14"/>
      <c r="L37" s="17"/>
    </row>
    <row r="38" spans="1:12" ht="16.5" thickBot="1">
      <c r="A38" s="22"/>
      <c r="B38" s="190"/>
      <c r="C38" s="179" t="s">
        <v>120</v>
      </c>
      <c r="D38" s="179">
        <v>2018</v>
      </c>
      <c r="E38" s="179">
        <v>2019</v>
      </c>
      <c r="F38" s="179">
        <v>2020</v>
      </c>
      <c r="G38" s="179">
        <v>2020</v>
      </c>
      <c r="H38" s="201">
        <v>2021</v>
      </c>
      <c r="I38" s="179">
        <v>2022</v>
      </c>
      <c r="J38" s="202">
        <v>2023</v>
      </c>
      <c r="K38" s="206"/>
      <c r="L38" s="18"/>
    </row>
    <row r="39" spans="1:12" s="2" customFormat="1" ht="15.75">
      <c r="A39" s="22"/>
      <c r="B39" s="180">
        <v>453</v>
      </c>
      <c r="C39" s="181" t="s">
        <v>212</v>
      </c>
      <c r="D39" s="191">
        <v>10292.2</v>
      </c>
      <c r="E39" s="191">
        <v>0</v>
      </c>
      <c r="F39" s="191">
        <v>0</v>
      </c>
      <c r="G39" s="191">
        <v>0</v>
      </c>
      <c r="H39" s="319">
        <v>0</v>
      </c>
      <c r="I39" s="191">
        <v>0</v>
      </c>
      <c r="J39" s="318">
        <v>0</v>
      </c>
      <c r="K39" s="206"/>
      <c r="L39" s="15"/>
    </row>
    <row r="40" spans="1:12" ht="15.75">
      <c r="A40" s="22"/>
      <c r="B40" s="198">
        <v>454</v>
      </c>
      <c r="C40" s="86" t="s">
        <v>136</v>
      </c>
      <c r="D40" s="87">
        <v>35979.2</v>
      </c>
      <c r="E40" s="87">
        <v>0</v>
      </c>
      <c r="F40" s="87">
        <v>0</v>
      </c>
      <c r="G40" s="87">
        <v>27981.52</v>
      </c>
      <c r="H40" s="214">
        <v>0</v>
      </c>
      <c r="I40" s="23">
        <v>0</v>
      </c>
      <c r="J40" s="213">
        <v>0</v>
      </c>
      <c r="K40" s="206"/>
      <c r="L40" s="17"/>
    </row>
    <row r="41" spans="1:12" ht="15.75">
      <c r="A41" s="22"/>
      <c r="B41" s="198">
        <v>456002</v>
      </c>
      <c r="C41" s="86" t="s">
        <v>186</v>
      </c>
      <c r="D41" s="87">
        <v>0</v>
      </c>
      <c r="E41" s="87">
        <v>10000</v>
      </c>
      <c r="F41" s="87">
        <v>0</v>
      </c>
      <c r="G41" s="87">
        <v>0</v>
      </c>
      <c r="H41" s="214">
        <v>0</v>
      </c>
      <c r="I41" s="23">
        <v>0</v>
      </c>
      <c r="J41" s="213">
        <v>0</v>
      </c>
      <c r="K41" s="206"/>
      <c r="L41" s="17"/>
    </row>
    <row r="42" spans="1:12" ht="15.75">
      <c r="A42" s="22"/>
      <c r="B42" s="198">
        <v>513001</v>
      </c>
      <c r="C42" s="86" t="s">
        <v>172</v>
      </c>
      <c r="D42" s="87">
        <v>0</v>
      </c>
      <c r="E42" s="87">
        <v>0</v>
      </c>
      <c r="F42" s="87">
        <v>0</v>
      </c>
      <c r="G42" s="87">
        <v>0</v>
      </c>
      <c r="H42" s="214">
        <v>0</v>
      </c>
      <c r="I42" s="23">
        <v>0</v>
      </c>
      <c r="J42" s="213">
        <v>0</v>
      </c>
      <c r="K42" s="206"/>
      <c r="L42" s="17"/>
    </row>
    <row r="43" spans="1:12" ht="15.75">
      <c r="A43" s="22"/>
      <c r="B43" s="183">
        <v>513002</v>
      </c>
      <c r="C43" s="86" t="s">
        <v>78</v>
      </c>
      <c r="D43" s="87">
        <v>0</v>
      </c>
      <c r="E43" s="87">
        <v>0</v>
      </c>
      <c r="F43" s="87">
        <v>0</v>
      </c>
      <c r="G43" s="87">
        <v>0</v>
      </c>
      <c r="H43" s="214">
        <v>0</v>
      </c>
      <c r="I43" s="23">
        <v>0</v>
      </c>
      <c r="J43" s="213">
        <v>0</v>
      </c>
      <c r="K43" s="14"/>
      <c r="L43" s="17"/>
    </row>
    <row r="44" spans="1:12" ht="15.75">
      <c r="A44" s="22"/>
      <c r="B44" s="310">
        <v>411005</v>
      </c>
      <c r="C44" s="311" t="s">
        <v>189</v>
      </c>
      <c r="D44" s="312">
        <v>0</v>
      </c>
      <c r="E44" s="312">
        <v>0</v>
      </c>
      <c r="F44" s="312">
        <v>0</v>
      </c>
      <c r="G44" s="312">
        <v>1200</v>
      </c>
      <c r="H44" s="313">
        <v>0</v>
      </c>
      <c r="I44" s="23">
        <v>0</v>
      </c>
      <c r="J44" s="213">
        <v>0</v>
      </c>
      <c r="K44" s="14"/>
      <c r="L44" s="17"/>
    </row>
    <row r="45" spans="1:12" ht="16.5" thickBot="1">
      <c r="A45" s="22"/>
      <c r="B45" s="310">
        <v>514002</v>
      </c>
      <c r="C45" s="311" t="s">
        <v>190</v>
      </c>
      <c r="D45" s="312">
        <v>0</v>
      </c>
      <c r="E45" s="312">
        <v>0</v>
      </c>
      <c r="F45" s="312">
        <v>0</v>
      </c>
      <c r="G45" s="312">
        <v>16794</v>
      </c>
      <c r="H45" s="313">
        <v>0</v>
      </c>
      <c r="I45" s="186">
        <v>0</v>
      </c>
      <c r="J45" s="208">
        <v>0</v>
      </c>
      <c r="K45" s="14"/>
      <c r="L45" s="17"/>
    </row>
    <row r="46" spans="1:12" ht="16.5" thickBot="1">
      <c r="A46" s="22"/>
      <c r="B46" s="320"/>
      <c r="C46" s="188" t="s">
        <v>58</v>
      </c>
      <c r="D46" s="189">
        <f>SUM(D39:D43)</f>
        <v>46271.399999999994</v>
      </c>
      <c r="E46" s="189">
        <f>SUM(E39:E43)</f>
        <v>10000</v>
      </c>
      <c r="F46" s="189">
        <f>SUM(F40:F43)</f>
        <v>0</v>
      </c>
      <c r="G46" s="189">
        <f>SUM(G40:G45)</f>
        <v>45975.520000000004</v>
      </c>
      <c r="H46" s="321">
        <f>SUM(H40:H43)</f>
        <v>0</v>
      </c>
      <c r="I46" s="189">
        <f>SUM(I40:I43)</f>
        <v>0</v>
      </c>
      <c r="J46" s="322">
        <f>SUM(J40:J43)</f>
        <v>0</v>
      </c>
      <c r="K46" s="206"/>
      <c r="L46" s="17"/>
    </row>
    <row r="47" spans="1:12" ht="15.75">
      <c r="A47" s="104"/>
      <c r="B47" s="22"/>
      <c r="C47" s="22"/>
      <c r="D47" s="22"/>
      <c r="E47" s="104"/>
      <c r="F47" s="22"/>
      <c r="G47" s="22"/>
      <c r="H47" s="105"/>
      <c r="I47" s="104"/>
      <c r="J47" s="104"/>
      <c r="K47" s="13"/>
      <c r="L47" s="13"/>
    </row>
    <row r="48" spans="1:12" ht="15.75">
      <c r="A48" s="104"/>
      <c r="B48" s="22"/>
      <c r="C48" s="199" t="s">
        <v>79</v>
      </c>
      <c r="D48" s="200">
        <f aca="true" t="shared" si="2" ref="D48:J48">SUM(D30+D36+D46)</f>
        <v>888913.2700000003</v>
      </c>
      <c r="E48" s="200">
        <f t="shared" si="2"/>
        <v>1046769.32</v>
      </c>
      <c r="F48" s="200">
        <f t="shared" si="2"/>
        <v>1419031</v>
      </c>
      <c r="G48" s="200">
        <f t="shared" si="2"/>
        <v>1090758.52</v>
      </c>
      <c r="H48" s="215">
        <f t="shared" si="2"/>
        <v>1393672</v>
      </c>
      <c r="I48" s="200">
        <f t="shared" si="2"/>
        <v>1015461</v>
      </c>
      <c r="J48" s="200">
        <f t="shared" si="2"/>
        <v>1046790</v>
      </c>
      <c r="K48" s="15"/>
      <c r="L48" s="13"/>
    </row>
    <row r="49" spans="1:12" ht="15.75">
      <c r="A49" s="100"/>
      <c r="B49" s="100"/>
      <c r="C49" s="95"/>
      <c r="D49" s="95"/>
      <c r="E49" s="95"/>
      <c r="F49" s="95"/>
      <c r="G49" s="95"/>
      <c r="H49" s="95"/>
      <c r="I49" s="95"/>
      <c r="J49" s="95"/>
      <c r="K49" s="13"/>
      <c r="L49" s="13"/>
    </row>
    <row r="50" spans="1:12" ht="16.5" thickBot="1">
      <c r="A50" s="100"/>
      <c r="B50" s="100"/>
      <c r="C50" s="316" t="s">
        <v>216</v>
      </c>
      <c r="D50" s="100"/>
      <c r="E50" s="100"/>
      <c r="F50" s="95"/>
      <c r="G50" s="95"/>
      <c r="H50" s="100"/>
      <c r="I50" s="100"/>
      <c r="J50" s="100"/>
      <c r="K50" s="2"/>
      <c r="L50" s="2"/>
    </row>
    <row r="51" spans="1:12" ht="15.75">
      <c r="A51" s="100"/>
      <c r="B51" s="100"/>
      <c r="C51" s="217" t="s">
        <v>213</v>
      </c>
      <c r="D51" s="342">
        <v>1393672</v>
      </c>
      <c r="E51" s="100"/>
      <c r="F51" s="95"/>
      <c r="G51" s="95"/>
      <c r="H51" s="100"/>
      <c r="I51" s="100"/>
      <c r="J51" s="100"/>
      <c r="K51" s="2"/>
      <c r="L51" s="2"/>
    </row>
    <row r="52" spans="1:12" ht="16.5" thickBot="1">
      <c r="A52" s="100"/>
      <c r="B52" s="100"/>
      <c r="C52" s="224" t="s">
        <v>214</v>
      </c>
      <c r="D52" s="343">
        <v>34050</v>
      </c>
      <c r="E52" s="100"/>
      <c r="F52" s="95"/>
      <c r="G52" s="95"/>
      <c r="H52" s="100"/>
      <c r="I52" s="100"/>
      <c r="J52" s="100"/>
      <c r="K52" s="2"/>
      <c r="L52" s="2"/>
    </row>
    <row r="53" spans="1:12" ht="16.5" thickBot="1">
      <c r="A53" s="100"/>
      <c r="B53" s="100"/>
      <c r="C53" s="333" t="s">
        <v>215</v>
      </c>
      <c r="D53" s="344">
        <f>SUM(D51:D52)</f>
        <v>1427722</v>
      </c>
      <c r="E53" s="100"/>
      <c r="F53" s="95"/>
      <c r="G53" s="95"/>
      <c r="H53" s="100"/>
      <c r="I53" s="100"/>
      <c r="J53" s="100"/>
      <c r="K53" s="2"/>
      <c r="L53" s="2"/>
    </row>
    <row r="54" spans="1:12" ht="15.75">
      <c r="A54" s="100"/>
      <c r="B54" s="100"/>
      <c r="C54" s="100"/>
      <c r="D54" s="100"/>
      <c r="E54" s="100"/>
      <c r="F54" s="95"/>
      <c r="G54" s="95"/>
      <c r="H54" s="100"/>
      <c r="I54" s="100"/>
      <c r="J54" s="100"/>
      <c r="K54" s="2"/>
      <c r="L54" s="2"/>
    </row>
    <row r="55" spans="1:12" ht="16.5" thickBot="1">
      <c r="A55" s="100"/>
      <c r="B55" s="100"/>
      <c r="C55" s="316" t="s">
        <v>217</v>
      </c>
      <c r="D55" s="100"/>
      <c r="E55" s="100"/>
      <c r="F55" s="95"/>
      <c r="G55" s="95"/>
      <c r="H55" s="100"/>
      <c r="I55" s="100"/>
      <c r="J55" s="100"/>
      <c r="K55" s="2"/>
      <c r="L55" s="2"/>
    </row>
    <row r="56" spans="1:12" ht="15.75">
      <c r="A56" s="100"/>
      <c r="B56" s="100"/>
      <c r="C56" s="217" t="s">
        <v>213</v>
      </c>
      <c r="D56" s="342">
        <v>979295</v>
      </c>
      <c r="E56" s="100"/>
      <c r="F56" s="95"/>
      <c r="G56" s="95"/>
      <c r="H56" s="100"/>
      <c r="I56" s="100"/>
      <c r="J56" s="100"/>
      <c r="K56" s="2"/>
      <c r="L56" s="2"/>
    </row>
    <row r="57" spans="1:12" ht="16.5" thickBot="1">
      <c r="A57" s="100"/>
      <c r="B57" s="100"/>
      <c r="C57" s="224" t="s">
        <v>214</v>
      </c>
      <c r="D57" s="343">
        <v>441940</v>
      </c>
      <c r="E57" s="100"/>
      <c r="F57" s="95"/>
      <c r="G57" s="95"/>
      <c r="H57" s="100"/>
      <c r="I57" s="100"/>
      <c r="J57" s="100"/>
      <c r="K57" s="2"/>
      <c r="L57" s="2"/>
    </row>
    <row r="58" spans="1:12" ht="16.5" thickBot="1">
      <c r="A58" s="100"/>
      <c r="B58" s="100"/>
      <c r="C58" s="333" t="s">
        <v>215</v>
      </c>
      <c r="D58" s="344">
        <f>SUM(D56:D57)</f>
        <v>1421235</v>
      </c>
      <c r="E58" s="100"/>
      <c r="F58" s="95"/>
      <c r="G58" s="95"/>
      <c r="H58" s="100"/>
      <c r="I58" s="100"/>
      <c r="J58" s="100"/>
      <c r="K58" s="2"/>
      <c r="L58" s="2"/>
    </row>
    <row r="59" spans="1:12" ht="15.75">
      <c r="A59" s="100"/>
      <c r="B59" s="100"/>
      <c r="C59" s="100"/>
      <c r="D59" s="109"/>
      <c r="E59" s="100"/>
      <c r="F59" s="100"/>
      <c r="G59" s="100"/>
      <c r="H59" s="100"/>
      <c r="I59" s="100"/>
      <c r="J59" s="100"/>
      <c r="K59" s="2"/>
      <c r="L59" s="2"/>
    </row>
    <row r="60" spans="1:11" ht="15.7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2"/>
    </row>
    <row r="61" spans="1:11" ht="15.75">
      <c r="A61" s="100"/>
      <c r="B61" s="100"/>
      <c r="C61" s="100"/>
      <c r="D61" s="96">
        <f>SUM(D53-D58)</f>
        <v>6487</v>
      </c>
      <c r="E61" s="100"/>
      <c r="F61" s="100"/>
      <c r="G61" s="100"/>
      <c r="H61" s="100"/>
      <c r="I61" s="100"/>
      <c r="J61" s="100"/>
      <c r="K61" s="2"/>
    </row>
    <row r="62" spans="1:11" ht="15.75">
      <c r="A62" s="100"/>
      <c r="B62" s="100"/>
      <c r="C62" s="100"/>
      <c r="D62" s="328"/>
      <c r="E62" s="100"/>
      <c r="F62" s="100"/>
      <c r="G62" s="100"/>
      <c r="H62" s="100"/>
      <c r="I62" s="100"/>
      <c r="J62" s="100"/>
      <c r="K62" s="2"/>
    </row>
    <row r="63" ht="12.75">
      <c r="D63" s="32"/>
    </row>
  </sheetData>
  <sheetProtection/>
  <printOptions/>
  <pageMargins left="0.75" right="0.75" top="1" bottom="1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5"/>
  <sheetViews>
    <sheetView zoomScale="130" zoomScaleNormal="130" zoomScaleSheetLayoutView="120" zoomScalePageLayoutView="0" workbookViewId="0" topLeftCell="F25">
      <selection activeCell="I25" sqref="I25"/>
    </sheetView>
  </sheetViews>
  <sheetFormatPr defaultColWidth="8.8515625" defaultRowHeight="12.75"/>
  <cols>
    <col min="1" max="1" width="3.00390625" style="0" customWidth="1"/>
    <col min="2" max="2" width="46.421875" style="0" customWidth="1"/>
    <col min="3" max="3" width="13.00390625" style="0" customWidth="1"/>
    <col min="4" max="4" width="12.421875" style="0" customWidth="1"/>
    <col min="5" max="5" width="14.140625" style="0" customWidth="1"/>
    <col min="6" max="6" width="14.421875" style="0" customWidth="1"/>
    <col min="7" max="7" width="12.421875" style="0" customWidth="1"/>
    <col min="8" max="9" width="21.140625" style="0" customWidth="1"/>
    <col min="10" max="10" width="17.7109375" style="0" customWidth="1"/>
    <col min="11" max="11" width="15.7109375" style="0" customWidth="1"/>
    <col min="12" max="12" width="10.421875" style="0" customWidth="1"/>
    <col min="13" max="13" width="11.8515625" style="0" customWidth="1"/>
    <col min="14" max="14" width="14.140625" style="0" customWidth="1"/>
    <col min="15" max="15" width="14.00390625" style="0" customWidth="1"/>
    <col min="16" max="16" width="13.140625" style="0" customWidth="1"/>
    <col min="17" max="17" width="11.421875" style="1" customWidth="1"/>
    <col min="18" max="18" width="11.140625" style="0" customWidth="1"/>
    <col min="19" max="19" width="8.8515625" style="0" hidden="1" customWidth="1"/>
    <col min="20" max="20" width="7.7109375" style="0" hidden="1" customWidth="1"/>
    <col min="21" max="21" width="11.8515625" style="0" customWidth="1"/>
    <col min="22" max="22" width="12.8515625" style="0" customWidth="1"/>
    <col min="23" max="23" width="13.28125" style="0" customWidth="1"/>
    <col min="24" max="24" width="13.7109375" style="0" customWidth="1"/>
    <col min="25" max="26" width="12.421875" style="0" customWidth="1"/>
  </cols>
  <sheetData>
    <row r="1" spans="2:14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5" ht="13.5" thickBo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16"/>
    </row>
    <row r="3" spans="2:37" ht="15.75" customHeight="1">
      <c r="B3" s="19" t="s">
        <v>15</v>
      </c>
      <c r="C3" s="31"/>
      <c r="D3" s="31"/>
      <c r="E3" s="32"/>
      <c r="F3" s="32"/>
      <c r="G3" s="32"/>
      <c r="H3" s="33"/>
      <c r="I3" s="34"/>
      <c r="J3" s="34"/>
      <c r="K3" s="35"/>
      <c r="L3" s="32"/>
      <c r="M3" s="32"/>
      <c r="N3" s="36"/>
      <c r="O3" s="13"/>
      <c r="P3" s="3"/>
      <c r="Q3" s="4"/>
      <c r="R3" s="2"/>
      <c r="S3" s="2"/>
      <c r="T3" s="2"/>
      <c r="U3" s="5"/>
      <c r="V3" s="5"/>
      <c r="W3" s="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6" ht="19.5">
      <c r="B4" s="37" t="s">
        <v>7</v>
      </c>
      <c r="C4" s="20"/>
      <c r="D4" s="31"/>
      <c r="E4" s="32"/>
      <c r="F4" s="32"/>
      <c r="G4" s="32"/>
      <c r="H4" s="38"/>
      <c r="I4" s="39">
        <v>2021</v>
      </c>
      <c r="J4" s="40"/>
      <c r="K4" s="41"/>
      <c r="L4" s="32"/>
      <c r="M4" s="32"/>
      <c r="N4" s="36"/>
      <c r="O4" s="13"/>
      <c r="P4" s="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ht="13.5" thickBot="1">
      <c r="B5" s="32"/>
      <c r="C5" s="32"/>
      <c r="D5" s="32"/>
      <c r="E5" s="32"/>
      <c r="F5" s="32"/>
      <c r="G5" s="32"/>
      <c r="H5" s="38"/>
      <c r="I5" s="40"/>
      <c r="J5" s="40"/>
      <c r="K5" s="41"/>
      <c r="L5" s="32"/>
      <c r="M5" s="32"/>
      <c r="N5" s="36"/>
      <c r="O5" s="13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26" ht="12.75">
      <c r="B6" s="42"/>
      <c r="C6" s="43"/>
      <c r="D6" s="44" t="s">
        <v>0</v>
      </c>
      <c r="E6" s="45" t="s">
        <v>0</v>
      </c>
      <c r="F6" s="45" t="s">
        <v>0</v>
      </c>
      <c r="G6" s="46" t="s">
        <v>0</v>
      </c>
      <c r="H6" s="47"/>
      <c r="I6" s="47"/>
      <c r="J6" s="48"/>
      <c r="K6" s="49" t="s">
        <v>0</v>
      </c>
      <c r="L6" s="44" t="s">
        <v>0</v>
      </c>
      <c r="M6" s="45" t="s">
        <v>0</v>
      </c>
      <c r="N6" s="36"/>
      <c r="O6" s="13"/>
      <c r="P6" s="2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27" customHeight="1">
      <c r="B7" s="50" t="s">
        <v>8</v>
      </c>
      <c r="C7" s="51" t="s">
        <v>9</v>
      </c>
      <c r="D7" s="52" t="s">
        <v>5</v>
      </c>
      <c r="E7" s="53" t="s">
        <v>5</v>
      </c>
      <c r="F7" s="53" t="s">
        <v>3</v>
      </c>
      <c r="G7" s="54" t="s">
        <v>6</v>
      </c>
      <c r="H7" s="55" t="s">
        <v>1</v>
      </c>
      <c r="I7" s="55" t="s">
        <v>2</v>
      </c>
      <c r="J7" s="56" t="s">
        <v>113</v>
      </c>
      <c r="K7" s="57"/>
      <c r="L7" s="52"/>
      <c r="M7" s="53"/>
      <c r="N7" s="36"/>
      <c r="O7" s="13"/>
      <c r="P7" s="2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8.75" customHeight="1">
      <c r="B8" s="58"/>
      <c r="C8" s="58"/>
      <c r="D8" s="52" t="s">
        <v>3</v>
      </c>
      <c r="E8" s="53" t="s">
        <v>3</v>
      </c>
      <c r="F8" s="53"/>
      <c r="G8" s="54" t="s">
        <v>3</v>
      </c>
      <c r="H8" s="59" t="s">
        <v>111</v>
      </c>
      <c r="I8" s="59" t="s">
        <v>112</v>
      </c>
      <c r="J8" s="60"/>
      <c r="K8" s="57" t="s">
        <v>3</v>
      </c>
      <c r="L8" s="52" t="s">
        <v>3</v>
      </c>
      <c r="M8" s="53" t="s">
        <v>3</v>
      </c>
      <c r="N8" s="36"/>
      <c r="O8" s="13"/>
      <c r="P8" s="2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2.75" customHeight="1">
      <c r="B9" s="58"/>
      <c r="C9" s="58"/>
      <c r="D9" s="52" t="s">
        <v>4</v>
      </c>
      <c r="E9" s="53" t="s">
        <v>4</v>
      </c>
      <c r="F9" s="53" t="s">
        <v>4</v>
      </c>
      <c r="G9" s="54" t="s">
        <v>4</v>
      </c>
      <c r="H9" s="357">
        <v>600</v>
      </c>
      <c r="I9" s="98"/>
      <c r="J9" s="61"/>
      <c r="K9" s="57" t="s">
        <v>4</v>
      </c>
      <c r="L9" s="52" t="s">
        <v>4</v>
      </c>
      <c r="M9" s="53" t="s">
        <v>4</v>
      </c>
      <c r="N9" s="36"/>
      <c r="O9" s="13"/>
      <c r="P9" s="13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8" customHeight="1" thickBot="1">
      <c r="B10" s="58"/>
      <c r="C10" s="58"/>
      <c r="D10" s="52" t="s">
        <v>24</v>
      </c>
      <c r="E10" s="53" t="s">
        <v>55</v>
      </c>
      <c r="F10" s="53" t="s">
        <v>56</v>
      </c>
      <c r="G10" s="54" t="s">
        <v>56</v>
      </c>
      <c r="H10" s="358"/>
      <c r="I10" s="99">
        <v>700</v>
      </c>
      <c r="J10" s="62">
        <v>800</v>
      </c>
      <c r="K10" s="63" t="s">
        <v>114</v>
      </c>
      <c r="L10" s="52" t="s">
        <v>167</v>
      </c>
      <c r="M10" s="53" t="s">
        <v>180</v>
      </c>
      <c r="N10" s="36"/>
      <c r="O10" s="13"/>
      <c r="P10" s="13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4" ht="12.75">
      <c r="B11" s="64" t="s">
        <v>41</v>
      </c>
      <c r="C11" s="65" t="s">
        <v>20</v>
      </c>
      <c r="D11" s="66">
        <v>193942.98</v>
      </c>
      <c r="E11" s="66">
        <v>176680.5</v>
      </c>
      <c r="F11" s="66">
        <v>635157</v>
      </c>
      <c r="G11" s="89">
        <v>202200</v>
      </c>
      <c r="H11" s="69">
        <v>232000</v>
      </c>
      <c r="I11" s="69">
        <v>234558</v>
      </c>
      <c r="J11" s="69">
        <v>0</v>
      </c>
      <c r="K11" s="69">
        <f>SUM(H11:J11)</f>
        <v>466558</v>
      </c>
      <c r="L11" s="93">
        <v>234000</v>
      </c>
      <c r="M11" s="93">
        <v>234000</v>
      </c>
      <c r="N11" s="36"/>
      <c r="O11" s="15"/>
      <c r="P11" s="15"/>
      <c r="Q11" s="2"/>
      <c r="R11" s="2"/>
      <c r="S11" s="2"/>
      <c r="T11" s="2"/>
      <c r="U11" s="2"/>
      <c r="V11" s="2"/>
      <c r="W11" s="2"/>
      <c r="X11" s="2"/>
    </row>
    <row r="12" spans="2:24" ht="12.75">
      <c r="B12" s="67" t="s">
        <v>31</v>
      </c>
      <c r="C12" s="68" t="s">
        <v>23</v>
      </c>
      <c r="D12" s="69">
        <v>6119.02</v>
      </c>
      <c r="E12" s="69">
        <v>6921.8</v>
      </c>
      <c r="F12" s="69">
        <v>7150</v>
      </c>
      <c r="G12" s="90">
        <v>8950</v>
      </c>
      <c r="H12" s="93">
        <v>12300</v>
      </c>
      <c r="I12" s="93">
        <v>0</v>
      </c>
      <c r="J12" s="69">
        <v>0</v>
      </c>
      <c r="K12" s="69">
        <f aca="true" t="shared" si="0" ref="K12:K34">SUM(H12:J12)</f>
        <v>12300</v>
      </c>
      <c r="L12" s="93">
        <v>7600</v>
      </c>
      <c r="M12" s="93">
        <v>7600</v>
      </c>
      <c r="N12" s="36"/>
      <c r="O12" s="13"/>
      <c r="P12" s="13"/>
      <c r="Q12" s="2"/>
      <c r="R12" s="2"/>
      <c r="S12" s="2"/>
      <c r="T12" s="2"/>
      <c r="U12" s="2"/>
      <c r="V12" s="2"/>
      <c r="W12" s="2"/>
      <c r="X12" s="2"/>
    </row>
    <row r="13" spans="2:24" ht="12.75">
      <c r="B13" s="67" t="s">
        <v>30</v>
      </c>
      <c r="C13" s="68" t="s">
        <v>25</v>
      </c>
      <c r="D13" s="69">
        <v>3243.18</v>
      </c>
      <c r="E13" s="69">
        <v>3679.19</v>
      </c>
      <c r="F13" s="69">
        <v>2800</v>
      </c>
      <c r="G13" s="90">
        <v>2762</v>
      </c>
      <c r="H13" s="93">
        <v>3400</v>
      </c>
      <c r="I13" s="93">
        <v>0</v>
      </c>
      <c r="J13" s="69">
        <v>0</v>
      </c>
      <c r="K13" s="69">
        <f t="shared" si="0"/>
        <v>3400</v>
      </c>
      <c r="L13" s="93">
        <v>2500</v>
      </c>
      <c r="M13" s="93">
        <v>2500</v>
      </c>
      <c r="N13" s="36"/>
      <c r="O13" s="13"/>
      <c r="P13" s="13"/>
      <c r="Q13" s="2"/>
      <c r="R13" s="2"/>
      <c r="S13" s="2"/>
      <c r="T13" s="2"/>
      <c r="U13" s="2"/>
      <c r="V13" s="2"/>
      <c r="W13" s="2"/>
      <c r="X13" s="2"/>
    </row>
    <row r="14" spans="2:24" ht="12.75">
      <c r="B14" s="67" t="s">
        <v>50</v>
      </c>
      <c r="C14" s="68" t="s">
        <v>49</v>
      </c>
      <c r="D14" s="69">
        <v>526.86</v>
      </c>
      <c r="E14" s="69">
        <v>1715.63</v>
      </c>
      <c r="F14" s="69">
        <v>1900</v>
      </c>
      <c r="G14" s="90">
        <v>990</v>
      </c>
      <c r="H14" s="93">
        <v>1000</v>
      </c>
      <c r="I14" s="93">
        <v>0</v>
      </c>
      <c r="J14" s="69">
        <v>0</v>
      </c>
      <c r="K14" s="69">
        <f t="shared" si="0"/>
        <v>1000</v>
      </c>
      <c r="L14" s="93">
        <v>500</v>
      </c>
      <c r="M14" s="93">
        <v>500</v>
      </c>
      <c r="N14" s="36"/>
      <c r="O14" s="13"/>
      <c r="P14" s="13"/>
      <c r="Q14" s="2"/>
      <c r="R14" s="2"/>
      <c r="S14" s="2"/>
      <c r="T14" s="2"/>
      <c r="U14" s="2"/>
      <c r="V14" s="2"/>
      <c r="W14" s="2"/>
      <c r="X14" s="2"/>
    </row>
    <row r="15" spans="2:24" ht="12.75">
      <c r="B15" s="67" t="s">
        <v>48</v>
      </c>
      <c r="C15" s="68" t="s">
        <v>47</v>
      </c>
      <c r="D15" s="69">
        <v>16050</v>
      </c>
      <c r="E15" s="69">
        <v>0</v>
      </c>
      <c r="F15" s="69">
        <v>50</v>
      </c>
      <c r="G15" s="90">
        <v>0</v>
      </c>
      <c r="H15" s="93">
        <v>0</v>
      </c>
      <c r="I15" s="93">
        <v>0</v>
      </c>
      <c r="J15" s="69">
        <v>0</v>
      </c>
      <c r="K15" s="69">
        <f t="shared" si="0"/>
        <v>0</v>
      </c>
      <c r="L15" s="93">
        <v>320</v>
      </c>
      <c r="M15" s="93">
        <v>320</v>
      </c>
      <c r="N15" s="36"/>
      <c r="O15" s="13"/>
      <c r="P15" s="13"/>
      <c r="Q15" s="2"/>
      <c r="R15" s="2"/>
      <c r="S15" s="2"/>
      <c r="T15" s="2"/>
      <c r="U15" s="2"/>
      <c r="V15" s="2"/>
      <c r="W15" s="2"/>
      <c r="X15" s="2"/>
    </row>
    <row r="16" spans="2:24" ht="12.75">
      <c r="B16" s="67" t="s">
        <v>60</v>
      </c>
      <c r="C16" s="68" t="s">
        <v>59</v>
      </c>
      <c r="D16" s="69">
        <v>0</v>
      </c>
      <c r="E16" s="69">
        <v>0</v>
      </c>
      <c r="F16" s="69">
        <v>0</v>
      </c>
      <c r="G16" s="90">
        <v>0</v>
      </c>
      <c r="H16" s="93">
        <v>0</v>
      </c>
      <c r="I16" s="93">
        <v>0</v>
      </c>
      <c r="J16" s="69">
        <v>0</v>
      </c>
      <c r="K16" s="69">
        <f t="shared" si="0"/>
        <v>0</v>
      </c>
      <c r="L16" s="93">
        <v>0</v>
      </c>
      <c r="M16" s="93">
        <v>0</v>
      </c>
      <c r="N16" s="36"/>
      <c r="O16" s="13"/>
      <c r="P16" s="13"/>
      <c r="Q16" s="2"/>
      <c r="R16" s="2"/>
      <c r="S16" s="2"/>
      <c r="T16" s="2"/>
      <c r="U16" s="2"/>
      <c r="V16" s="2"/>
      <c r="W16" s="2"/>
      <c r="X16" s="2"/>
    </row>
    <row r="17" spans="1:24" ht="12.75">
      <c r="A17" s="16"/>
      <c r="B17" s="70" t="s">
        <v>110</v>
      </c>
      <c r="C17" s="71" t="s">
        <v>109</v>
      </c>
      <c r="D17" s="72">
        <v>12500</v>
      </c>
      <c r="E17" s="72">
        <v>17196.32</v>
      </c>
      <c r="F17" s="72">
        <v>44100</v>
      </c>
      <c r="G17" s="91">
        <v>56400</v>
      </c>
      <c r="H17" s="93">
        <v>24537</v>
      </c>
      <c r="I17" s="93">
        <v>0</v>
      </c>
      <c r="J17" s="69">
        <v>0</v>
      </c>
      <c r="K17" s="69">
        <f t="shared" si="0"/>
        <v>24537</v>
      </c>
      <c r="L17" s="93">
        <v>3000</v>
      </c>
      <c r="M17" s="93">
        <v>3000</v>
      </c>
      <c r="N17" s="36"/>
      <c r="O17" s="15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>
      <c r="B18" s="67" t="s">
        <v>32</v>
      </c>
      <c r="C18" s="73" t="s">
        <v>27</v>
      </c>
      <c r="D18" s="69">
        <v>0</v>
      </c>
      <c r="E18" s="69">
        <v>0</v>
      </c>
      <c r="F18" s="69">
        <v>0</v>
      </c>
      <c r="G18" s="90">
        <v>0</v>
      </c>
      <c r="H18" s="93">
        <v>0</v>
      </c>
      <c r="I18" s="93">
        <v>0</v>
      </c>
      <c r="J18" s="69">
        <v>0</v>
      </c>
      <c r="K18" s="69">
        <f t="shared" si="0"/>
        <v>0</v>
      </c>
      <c r="L18" s="93">
        <v>0</v>
      </c>
      <c r="M18" s="93">
        <v>0</v>
      </c>
      <c r="N18" s="36"/>
      <c r="O18" s="13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>
      <c r="B19" s="74" t="s">
        <v>33</v>
      </c>
      <c r="C19" s="75" t="s">
        <v>13</v>
      </c>
      <c r="D19" s="69">
        <v>6390.7</v>
      </c>
      <c r="E19" s="69">
        <v>137043.89</v>
      </c>
      <c r="F19" s="69">
        <v>2800</v>
      </c>
      <c r="G19" s="90">
        <v>8900</v>
      </c>
      <c r="H19" s="93">
        <v>4000</v>
      </c>
      <c r="I19" s="93">
        <v>0</v>
      </c>
      <c r="J19" s="69">
        <v>0</v>
      </c>
      <c r="K19" s="69">
        <f t="shared" si="0"/>
        <v>4000</v>
      </c>
      <c r="L19" s="93">
        <v>9000</v>
      </c>
      <c r="M19" s="93">
        <v>9000</v>
      </c>
      <c r="N19" s="36"/>
      <c r="O19" s="13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>
      <c r="B20" s="74" t="s">
        <v>34</v>
      </c>
      <c r="C20" s="75" t="s">
        <v>12</v>
      </c>
      <c r="D20" s="69">
        <v>18639.13</v>
      </c>
      <c r="E20" s="69">
        <v>16643.37</v>
      </c>
      <c r="F20" s="69">
        <v>20500</v>
      </c>
      <c r="G20" s="90">
        <v>21300</v>
      </c>
      <c r="H20" s="93">
        <v>23000</v>
      </c>
      <c r="I20" s="93">
        <v>0</v>
      </c>
      <c r="J20" s="69">
        <v>0</v>
      </c>
      <c r="K20" s="69">
        <f t="shared" si="0"/>
        <v>23000</v>
      </c>
      <c r="L20" s="93">
        <v>20500</v>
      </c>
      <c r="M20" s="93">
        <v>20500</v>
      </c>
      <c r="N20" s="36"/>
      <c r="O20" s="13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>
      <c r="B21" s="74" t="s">
        <v>52</v>
      </c>
      <c r="C21" s="75" t="s">
        <v>51</v>
      </c>
      <c r="D21" s="69">
        <v>18000</v>
      </c>
      <c r="E21" s="69">
        <v>1392</v>
      </c>
      <c r="F21" s="69">
        <v>800</v>
      </c>
      <c r="G21" s="90">
        <v>0</v>
      </c>
      <c r="H21" s="93">
        <v>0</v>
      </c>
      <c r="I21" s="93">
        <v>0</v>
      </c>
      <c r="J21" s="69">
        <v>0</v>
      </c>
      <c r="K21" s="69">
        <f t="shared" si="0"/>
        <v>0</v>
      </c>
      <c r="L21" s="93">
        <v>0</v>
      </c>
      <c r="M21" s="93">
        <v>0</v>
      </c>
      <c r="N21" s="36"/>
      <c r="O21" s="13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>
      <c r="B22" s="76" t="s">
        <v>46</v>
      </c>
      <c r="C22" s="75" t="s">
        <v>45</v>
      </c>
      <c r="D22" s="69">
        <v>20782.17</v>
      </c>
      <c r="E22" s="69">
        <v>26721.98</v>
      </c>
      <c r="F22" s="69">
        <v>27000</v>
      </c>
      <c r="G22" s="90">
        <v>13890</v>
      </c>
      <c r="H22" s="93">
        <v>18000</v>
      </c>
      <c r="I22" s="93">
        <v>0</v>
      </c>
      <c r="J22" s="69">
        <v>0</v>
      </c>
      <c r="K22" s="69">
        <f t="shared" si="0"/>
        <v>18000</v>
      </c>
      <c r="L22" s="93">
        <v>19000</v>
      </c>
      <c r="M22" s="93">
        <v>19000</v>
      </c>
      <c r="N22" s="36"/>
      <c r="O22" s="15"/>
      <c r="P22" s="2"/>
      <c r="Q22" s="2"/>
      <c r="R22" s="2"/>
      <c r="S22" s="2"/>
      <c r="T22" s="2"/>
      <c r="U22" s="2"/>
      <c r="V22" s="2"/>
      <c r="W22" s="2"/>
      <c r="X22" s="2"/>
    </row>
    <row r="23" spans="2:24" ht="13.5" customHeight="1">
      <c r="B23" s="76" t="s">
        <v>219</v>
      </c>
      <c r="C23" s="75" t="s">
        <v>218</v>
      </c>
      <c r="D23" s="69">
        <v>0</v>
      </c>
      <c r="E23" s="69">
        <v>0</v>
      </c>
      <c r="F23" s="69">
        <v>0</v>
      </c>
      <c r="G23" s="90">
        <v>174298.6</v>
      </c>
      <c r="H23" s="93">
        <v>0</v>
      </c>
      <c r="I23" s="93">
        <v>0</v>
      </c>
      <c r="J23" s="69">
        <v>0</v>
      </c>
      <c r="K23" s="69">
        <f t="shared" si="0"/>
        <v>0</v>
      </c>
      <c r="L23" s="93">
        <v>0</v>
      </c>
      <c r="M23" s="93">
        <v>0</v>
      </c>
      <c r="N23" s="36"/>
      <c r="O23" s="15"/>
      <c r="P23" s="2"/>
      <c r="Q23" s="2"/>
      <c r="R23" s="2"/>
      <c r="S23" s="2"/>
      <c r="T23" s="2"/>
      <c r="U23" s="2"/>
      <c r="V23" s="2"/>
      <c r="W23" s="2"/>
      <c r="X23" s="2"/>
    </row>
    <row r="24" spans="2:24" ht="13.5" customHeight="1">
      <c r="B24" s="74" t="s">
        <v>22</v>
      </c>
      <c r="C24" s="75" t="s">
        <v>14</v>
      </c>
      <c r="D24" s="69">
        <v>51745.14</v>
      </c>
      <c r="E24" s="69">
        <v>37272.31</v>
      </c>
      <c r="F24" s="69">
        <v>42000</v>
      </c>
      <c r="G24" s="90">
        <v>30625</v>
      </c>
      <c r="H24" s="93">
        <v>34500</v>
      </c>
      <c r="I24" s="93">
        <v>35000</v>
      </c>
      <c r="J24" s="69">
        <v>0</v>
      </c>
      <c r="K24" s="69">
        <f t="shared" si="0"/>
        <v>69500</v>
      </c>
      <c r="L24" s="93">
        <v>56000</v>
      </c>
      <c r="M24" s="93">
        <v>56000</v>
      </c>
      <c r="N24" s="36"/>
      <c r="O24" s="13"/>
      <c r="P24" s="2"/>
      <c r="Q24" s="2"/>
      <c r="R24" s="2"/>
      <c r="S24" s="2"/>
      <c r="T24" s="2"/>
      <c r="U24" s="2"/>
      <c r="V24" s="2"/>
      <c r="W24" s="2"/>
      <c r="X24" s="2"/>
    </row>
    <row r="25" spans="2:24" ht="12.75">
      <c r="B25" s="74" t="s">
        <v>10</v>
      </c>
      <c r="C25" s="75" t="s">
        <v>11</v>
      </c>
      <c r="D25" s="69">
        <v>8385.72</v>
      </c>
      <c r="E25" s="69">
        <v>5561.57</v>
      </c>
      <c r="F25" s="69">
        <v>15700</v>
      </c>
      <c r="G25" s="90">
        <v>29040</v>
      </c>
      <c r="H25" s="93">
        <v>28000</v>
      </c>
      <c r="I25" s="93">
        <v>0</v>
      </c>
      <c r="J25" s="69">
        <v>0</v>
      </c>
      <c r="K25" s="69">
        <f t="shared" si="0"/>
        <v>28000</v>
      </c>
      <c r="L25" s="93">
        <v>9200</v>
      </c>
      <c r="M25" s="93">
        <v>9200</v>
      </c>
      <c r="N25" s="36"/>
      <c r="O25" s="13"/>
      <c r="P25" s="2"/>
      <c r="Q25" s="2"/>
      <c r="R25" s="2"/>
      <c r="S25" s="2"/>
      <c r="T25" s="2"/>
      <c r="U25" s="2"/>
      <c r="V25" s="2"/>
      <c r="W25" s="2"/>
      <c r="X25" s="2"/>
    </row>
    <row r="26" spans="2:24" ht="12.75">
      <c r="B26" s="74" t="s">
        <v>35</v>
      </c>
      <c r="C26" s="75" t="s">
        <v>16</v>
      </c>
      <c r="D26" s="69">
        <v>8249.35</v>
      </c>
      <c r="E26" s="69">
        <v>7545.32</v>
      </c>
      <c r="F26" s="69">
        <v>5600</v>
      </c>
      <c r="G26" s="90">
        <v>6345</v>
      </c>
      <c r="H26" s="93">
        <v>6000</v>
      </c>
      <c r="I26" s="93">
        <v>0</v>
      </c>
      <c r="J26" s="69">
        <v>0</v>
      </c>
      <c r="K26" s="69">
        <f t="shared" si="0"/>
        <v>6000</v>
      </c>
      <c r="L26" s="93">
        <v>4000</v>
      </c>
      <c r="M26" s="93">
        <v>4000</v>
      </c>
      <c r="N26" s="36"/>
      <c r="O26" s="13"/>
      <c r="P26" s="2"/>
      <c r="Q26" s="2"/>
      <c r="R26" s="2"/>
      <c r="S26" s="2"/>
      <c r="T26" s="2"/>
      <c r="U26" s="2"/>
      <c r="V26" s="2"/>
      <c r="W26" s="2"/>
      <c r="X26" s="2"/>
    </row>
    <row r="27" spans="2:24" ht="12.75">
      <c r="B27" s="74" t="s">
        <v>36</v>
      </c>
      <c r="C27" s="75" t="s">
        <v>19</v>
      </c>
      <c r="D27" s="69">
        <v>15831.79</v>
      </c>
      <c r="E27" s="69">
        <v>17278.1</v>
      </c>
      <c r="F27" s="69">
        <v>3000</v>
      </c>
      <c r="G27" s="90">
        <v>6670</v>
      </c>
      <c r="H27" s="93">
        <v>6000</v>
      </c>
      <c r="I27" s="93">
        <v>142000</v>
      </c>
      <c r="J27" s="69">
        <v>0</v>
      </c>
      <c r="K27" s="69">
        <f t="shared" si="0"/>
        <v>148000</v>
      </c>
      <c r="L27" s="93">
        <v>13000</v>
      </c>
      <c r="M27" s="93">
        <v>13000</v>
      </c>
      <c r="N27" s="36"/>
      <c r="O27" s="15"/>
      <c r="P27" s="2"/>
      <c r="Q27" s="2"/>
      <c r="R27" s="2"/>
      <c r="S27" s="2"/>
      <c r="T27" s="2"/>
      <c r="U27" s="2"/>
      <c r="V27" s="2"/>
      <c r="W27" s="2"/>
      <c r="X27" s="2"/>
    </row>
    <row r="28" spans="2:24" ht="12.75">
      <c r="B28" s="74" t="s">
        <v>37</v>
      </c>
      <c r="C28" s="75" t="s">
        <v>28</v>
      </c>
      <c r="D28" s="69">
        <v>440.98</v>
      </c>
      <c r="E28" s="69">
        <v>255.39</v>
      </c>
      <c r="F28" s="69">
        <v>300</v>
      </c>
      <c r="G28" s="90">
        <v>3450</v>
      </c>
      <c r="H28" s="93">
        <v>3500</v>
      </c>
      <c r="I28" s="93">
        <v>0</v>
      </c>
      <c r="J28" s="69">
        <v>0</v>
      </c>
      <c r="K28" s="69">
        <f t="shared" si="0"/>
        <v>3500</v>
      </c>
      <c r="L28" s="93">
        <v>730</v>
      </c>
      <c r="M28" s="93">
        <v>730</v>
      </c>
      <c r="N28" s="36"/>
      <c r="O28" s="13"/>
      <c r="P28" s="2"/>
      <c r="Q28" s="2"/>
      <c r="R28" s="2"/>
      <c r="S28" s="2"/>
      <c r="T28" s="2"/>
      <c r="U28" s="2"/>
      <c r="V28" s="2"/>
      <c r="W28" s="2"/>
      <c r="X28" s="2"/>
    </row>
    <row r="29" spans="2:24" ht="12.75">
      <c r="B29" s="74" t="s">
        <v>38</v>
      </c>
      <c r="C29" s="75" t="s">
        <v>17</v>
      </c>
      <c r="D29" s="69">
        <v>3938.48</v>
      </c>
      <c r="E29" s="69">
        <v>3646.15</v>
      </c>
      <c r="F29" s="69">
        <v>1500</v>
      </c>
      <c r="G29" s="90">
        <v>1350</v>
      </c>
      <c r="H29" s="93">
        <v>2000</v>
      </c>
      <c r="I29" s="93">
        <v>0</v>
      </c>
      <c r="J29" s="69">
        <v>0</v>
      </c>
      <c r="K29" s="69">
        <f t="shared" si="0"/>
        <v>2000</v>
      </c>
      <c r="L29" s="93">
        <v>2100</v>
      </c>
      <c r="M29" s="93">
        <v>2100</v>
      </c>
      <c r="N29" s="36"/>
      <c r="O29" s="13"/>
      <c r="P29" s="2"/>
      <c r="Q29" s="2"/>
      <c r="R29" s="2"/>
      <c r="S29" s="2"/>
      <c r="T29" s="2"/>
      <c r="U29" s="2"/>
      <c r="V29" s="2"/>
      <c r="W29" s="2"/>
      <c r="X29" s="2"/>
    </row>
    <row r="30" spans="2:24" ht="12.75">
      <c r="B30" s="74" t="s">
        <v>54</v>
      </c>
      <c r="C30" s="75" t="s">
        <v>169</v>
      </c>
      <c r="D30" s="69">
        <v>919.3</v>
      </c>
      <c r="E30" s="69">
        <v>230</v>
      </c>
      <c r="F30" s="69">
        <v>0</v>
      </c>
      <c r="G30" s="90">
        <v>0</v>
      </c>
      <c r="H30" s="93">
        <v>0</v>
      </c>
      <c r="I30" s="93">
        <v>0</v>
      </c>
      <c r="J30" s="69">
        <v>0</v>
      </c>
      <c r="K30" s="69">
        <f t="shared" si="0"/>
        <v>0</v>
      </c>
      <c r="L30" s="93">
        <v>2000</v>
      </c>
      <c r="M30" s="93">
        <v>2000</v>
      </c>
      <c r="N30" s="36"/>
      <c r="O30" s="13"/>
      <c r="P30" s="2"/>
      <c r="Q30" s="2"/>
      <c r="R30" s="2"/>
      <c r="S30" s="2"/>
      <c r="T30" s="2"/>
      <c r="U30" s="2"/>
      <c r="V30" s="2"/>
      <c r="W30" s="2"/>
      <c r="X30" s="2"/>
    </row>
    <row r="31" spans="2:24" ht="12.75">
      <c r="B31" s="74" t="s">
        <v>43</v>
      </c>
      <c r="C31" s="75" t="s">
        <v>21</v>
      </c>
      <c r="D31" s="69">
        <v>125104.88</v>
      </c>
      <c r="E31" s="69">
        <v>141905.41</v>
      </c>
      <c r="F31" s="69">
        <v>124178</v>
      </c>
      <c r="G31" s="90">
        <v>139789</v>
      </c>
      <c r="H31" s="93">
        <v>152000</v>
      </c>
      <c r="I31" s="93">
        <v>0</v>
      </c>
      <c r="J31" s="69">
        <v>0</v>
      </c>
      <c r="K31" s="69">
        <f t="shared" si="0"/>
        <v>152000</v>
      </c>
      <c r="L31" s="93">
        <v>113400</v>
      </c>
      <c r="M31" s="93">
        <v>113400</v>
      </c>
      <c r="N31" s="36"/>
      <c r="O31" s="13"/>
      <c r="P31" s="2"/>
      <c r="Q31" s="2"/>
      <c r="R31" s="2"/>
      <c r="S31" s="2"/>
      <c r="T31" s="2"/>
      <c r="U31" s="2"/>
      <c r="V31" s="2"/>
      <c r="W31" s="2"/>
      <c r="X31" s="2"/>
    </row>
    <row r="32" spans="2:24" ht="12.75">
      <c r="B32" s="74" t="s">
        <v>44</v>
      </c>
      <c r="C32" s="75" t="s">
        <v>29</v>
      </c>
      <c r="D32" s="69">
        <v>19823.23</v>
      </c>
      <c r="E32" s="69">
        <v>18489.89</v>
      </c>
      <c r="F32" s="69">
        <v>19506</v>
      </c>
      <c r="G32" s="90">
        <v>13400</v>
      </c>
      <c r="H32" s="93">
        <v>15000</v>
      </c>
      <c r="I32" s="93">
        <v>0</v>
      </c>
      <c r="J32" s="69">
        <v>0</v>
      </c>
      <c r="K32" s="69">
        <f t="shared" si="0"/>
        <v>15000</v>
      </c>
      <c r="L32" s="93">
        <v>17500</v>
      </c>
      <c r="M32" s="93">
        <v>17500</v>
      </c>
      <c r="N32" s="3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2.75">
      <c r="B33" s="74" t="s">
        <v>39</v>
      </c>
      <c r="C33" s="77" t="s">
        <v>26</v>
      </c>
      <c r="D33" s="69">
        <v>1487.9</v>
      </c>
      <c r="E33" s="69">
        <v>983.86</v>
      </c>
      <c r="F33" s="69">
        <v>1200</v>
      </c>
      <c r="G33" s="90">
        <v>1200</v>
      </c>
      <c r="H33" s="93">
        <v>1500</v>
      </c>
      <c r="I33" s="93">
        <v>0</v>
      </c>
      <c r="J33" s="69">
        <v>0</v>
      </c>
      <c r="K33" s="69">
        <f t="shared" si="0"/>
        <v>1500</v>
      </c>
      <c r="L33" s="93">
        <v>1500</v>
      </c>
      <c r="M33" s="93">
        <v>1500</v>
      </c>
      <c r="N33" s="3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2.75">
      <c r="B34" s="74" t="s">
        <v>40</v>
      </c>
      <c r="C34" s="78" t="s">
        <v>18</v>
      </c>
      <c r="D34" s="79">
        <v>1057.63</v>
      </c>
      <c r="E34" s="79">
        <v>456.2</v>
      </c>
      <c r="F34" s="79">
        <v>1000</v>
      </c>
      <c r="G34" s="92">
        <v>990</v>
      </c>
      <c r="H34" s="93">
        <v>1000</v>
      </c>
      <c r="I34" s="93">
        <v>0</v>
      </c>
      <c r="J34" s="69">
        <v>0</v>
      </c>
      <c r="K34" s="69">
        <f t="shared" si="0"/>
        <v>1000</v>
      </c>
      <c r="L34" s="93">
        <v>1000</v>
      </c>
      <c r="M34" s="93">
        <v>1000</v>
      </c>
      <c r="N34" s="3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thickBot="1">
      <c r="B35" s="80" t="s">
        <v>42</v>
      </c>
      <c r="C35" s="78"/>
      <c r="D35" s="336">
        <v>385319.7</v>
      </c>
      <c r="E35" s="336">
        <v>417541.09</v>
      </c>
      <c r="F35" s="336">
        <v>502230</v>
      </c>
      <c r="G35" s="337">
        <v>416710</v>
      </c>
      <c r="H35" s="336">
        <v>441940</v>
      </c>
      <c r="I35" s="336">
        <v>0</v>
      </c>
      <c r="J35" s="79">
        <v>0</v>
      </c>
      <c r="K35" s="336">
        <f>SUM(H35:J35)</f>
        <v>441940</v>
      </c>
      <c r="L35" s="336">
        <v>468550</v>
      </c>
      <c r="M35" s="338">
        <v>468550</v>
      </c>
      <c r="N35" s="3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thickBot="1">
      <c r="B36" s="339"/>
      <c r="C36" s="340"/>
      <c r="D36" s="94">
        <f>SUM(D11:D35)</f>
        <v>918498.1399999999</v>
      </c>
      <c r="E36" s="94">
        <f aca="true" t="shared" si="1" ref="E36:M36">SUM(E11:E35)</f>
        <v>1039159.97</v>
      </c>
      <c r="F36" s="94">
        <f t="shared" si="1"/>
        <v>1458471</v>
      </c>
      <c r="G36" s="94">
        <f t="shared" si="1"/>
        <v>1139259.6</v>
      </c>
      <c r="H36" s="94">
        <f>SUM(H11:H35)</f>
        <v>1009677</v>
      </c>
      <c r="I36" s="94">
        <f t="shared" si="1"/>
        <v>411558</v>
      </c>
      <c r="J36" s="94">
        <f t="shared" si="1"/>
        <v>0</v>
      </c>
      <c r="K36" s="94">
        <f t="shared" si="1"/>
        <v>1421235</v>
      </c>
      <c r="L36" s="94">
        <f t="shared" si="1"/>
        <v>985400</v>
      </c>
      <c r="M36" s="341">
        <f t="shared" si="1"/>
        <v>985400</v>
      </c>
      <c r="N36" s="3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36" ht="12.75">
      <c r="B37" s="106"/>
      <c r="C37" s="106"/>
      <c r="D37" s="82"/>
      <c r="E37" s="82"/>
      <c r="F37" s="82"/>
      <c r="G37" s="82"/>
      <c r="H37" s="106"/>
      <c r="I37" s="106"/>
      <c r="J37" s="106"/>
      <c r="K37" s="82"/>
      <c r="L37" s="82"/>
      <c r="M37" s="82"/>
      <c r="N37" s="82"/>
      <c r="O37" s="9"/>
      <c r="P37" s="4"/>
      <c r="Q37" s="4"/>
      <c r="R37" s="2"/>
      <c r="S37" s="2"/>
      <c r="T37" s="4"/>
      <c r="U37" s="4"/>
      <c r="V37" s="9"/>
      <c r="W37" s="7"/>
      <c r="X37" s="7"/>
      <c r="Y37" s="7"/>
      <c r="Z37" s="13"/>
      <c r="AA37" s="13"/>
      <c r="AB37" s="13"/>
      <c r="AC37" s="2"/>
      <c r="AD37" s="2"/>
      <c r="AE37" s="2"/>
      <c r="AF37" s="2"/>
      <c r="AG37" s="2"/>
      <c r="AH37" s="2"/>
      <c r="AI37" s="2"/>
      <c r="AJ37" s="2"/>
    </row>
    <row r="38" spans="2:36" ht="12.75">
      <c r="B38" s="242" t="s">
        <v>57</v>
      </c>
      <c r="C38" s="106"/>
      <c r="D38" s="83">
        <f>SUM(D11:D34)</f>
        <v>533178.44</v>
      </c>
      <c r="E38" s="83">
        <f aca="true" t="shared" si="2" ref="E38:M38">SUM(E11:E34)</f>
        <v>621618.88</v>
      </c>
      <c r="F38" s="83">
        <f t="shared" si="2"/>
        <v>956241</v>
      </c>
      <c r="G38" s="83">
        <f t="shared" si="2"/>
        <v>722549.6</v>
      </c>
      <c r="H38" s="335">
        <f t="shared" si="2"/>
        <v>567737</v>
      </c>
      <c r="I38" s="335">
        <f t="shared" si="2"/>
        <v>411558</v>
      </c>
      <c r="J38" s="335">
        <f t="shared" si="2"/>
        <v>0</v>
      </c>
      <c r="K38" s="83">
        <f t="shared" si="2"/>
        <v>979295</v>
      </c>
      <c r="L38" s="83">
        <f t="shared" si="2"/>
        <v>516850</v>
      </c>
      <c r="M38" s="83">
        <f t="shared" si="2"/>
        <v>516850</v>
      </c>
      <c r="N38" s="84"/>
      <c r="O38" s="6"/>
      <c r="P38" s="4"/>
      <c r="Q38" s="4"/>
      <c r="R38" s="4"/>
      <c r="S38" s="4"/>
      <c r="T38" s="4"/>
      <c r="U38" s="4"/>
      <c r="V38" s="9"/>
      <c r="W38" s="8"/>
      <c r="X38" s="8"/>
      <c r="Y38" s="8"/>
      <c r="Z38" s="13"/>
      <c r="AA38" s="14"/>
      <c r="AB38" s="13"/>
      <c r="AC38" s="2"/>
      <c r="AD38" s="2"/>
      <c r="AE38" s="2"/>
      <c r="AF38" s="2"/>
      <c r="AG38" s="2"/>
      <c r="AH38" s="2"/>
      <c r="AI38" s="2"/>
      <c r="AJ38" s="2"/>
    </row>
    <row r="39" spans="2:36" ht="12.75">
      <c r="B39" s="242"/>
      <c r="C39" s="106"/>
      <c r="D39" s="107"/>
      <c r="E39" s="107"/>
      <c r="F39" s="107"/>
      <c r="G39" s="107"/>
      <c r="H39" s="107"/>
      <c r="I39" s="107"/>
      <c r="J39" s="107"/>
      <c r="K39" s="83"/>
      <c r="L39" s="81"/>
      <c r="M39" s="84"/>
      <c r="N39" s="84"/>
      <c r="O39" s="6"/>
      <c r="P39" s="4"/>
      <c r="Q39" s="4"/>
      <c r="R39" s="4"/>
      <c r="S39" s="4"/>
      <c r="T39" s="4"/>
      <c r="U39" s="4"/>
      <c r="V39" s="9"/>
      <c r="W39" s="8"/>
      <c r="X39" s="8"/>
      <c r="Y39" s="8"/>
      <c r="Z39" s="13"/>
      <c r="AA39" s="14"/>
      <c r="AB39" s="13"/>
      <c r="AC39" s="2"/>
      <c r="AD39" s="2"/>
      <c r="AE39" s="2"/>
      <c r="AF39" s="2"/>
      <c r="AG39" s="2"/>
      <c r="AH39" s="2"/>
      <c r="AI39" s="2"/>
      <c r="AJ39" s="2"/>
    </row>
    <row r="40" spans="2:37" ht="15.75">
      <c r="B40" s="314" t="s">
        <v>175</v>
      </c>
      <c r="C40" s="29"/>
      <c r="D40" s="29"/>
      <c r="E40" s="29"/>
      <c r="F40" s="29"/>
      <c r="G40" s="29"/>
      <c r="H40" s="106"/>
      <c r="I40" s="106"/>
      <c r="J40" s="106"/>
      <c r="K40" s="81"/>
      <c r="L40" s="81"/>
      <c r="M40" s="81"/>
      <c r="N40" s="84"/>
      <c r="O40" s="4"/>
      <c r="P40" s="4"/>
      <c r="Q40" s="4"/>
      <c r="R40" s="4"/>
      <c r="S40" s="4"/>
      <c r="T40" s="4"/>
      <c r="U40" s="4"/>
      <c r="V40" s="4"/>
      <c r="W40" s="9"/>
      <c r="X40" s="7"/>
      <c r="Y40" s="2"/>
      <c r="Z40" s="13"/>
      <c r="AA40" s="13"/>
      <c r="AB40" s="13"/>
      <c r="AC40" s="2"/>
      <c r="AD40" s="2"/>
      <c r="AE40" s="2"/>
      <c r="AF40" s="2"/>
      <c r="AG40" s="2"/>
      <c r="AH40" s="2"/>
      <c r="AI40" s="2"/>
      <c r="AJ40" s="2"/>
      <c r="AK40" s="2"/>
    </row>
    <row r="41" spans="2:37" ht="15.75">
      <c r="B41" s="29"/>
      <c r="C41" s="21" t="s">
        <v>191</v>
      </c>
      <c r="D41" s="21" t="s">
        <v>192</v>
      </c>
      <c r="E41" s="21" t="s">
        <v>193</v>
      </c>
      <c r="F41" s="29"/>
      <c r="G41" s="29"/>
      <c r="H41" s="2"/>
      <c r="I41" s="2"/>
      <c r="J41" s="2"/>
      <c r="K41" s="2"/>
      <c r="L41" s="2"/>
      <c r="M41" s="2"/>
      <c r="N41" s="4"/>
      <c r="O41" s="4"/>
      <c r="P41" s="4"/>
      <c r="Q41" s="4"/>
      <c r="R41" s="4"/>
      <c r="S41" s="4"/>
      <c r="T41" s="4"/>
      <c r="U41" s="4"/>
      <c r="V41" s="4"/>
      <c r="W41" s="9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15.75">
      <c r="B42" s="21" t="s">
        <v>194</v>
      </c>
      <c r="C42" s="315">
        <v>234558</v>
      </c>
      <c r="D42" s="315">
        <v>222830.1</v>
      </c>
      <c r="E42" s="315">
        <v>11727.9</v>
      </c>
      <c r="F42" s="315"/>
      <c r="G42" s="326">
        <f>SUM(D42:E42)</f>
        <v>234558</v>
      </c>
      <c r="H42" s="2"/>
      <c r="I42" s="2"/>
      <c r="J42" s="2"/>
      <c r="K42" s="2"/>
      <c r="L42" s="2"/>
      <c r="M42" s="2"/>
      <c r="N42" s="4"/>
      <c r="O42" s="4"/>
      <c r="P42" s="4"/>
      <c r="Q42" s="4"/>
      <c r="R42" s="4"/>
      <c r="S42" s="4"/>
      <c r="T42" s="4"/>
      <c r="U42" s="4"/>
      <c r="V42" s="4"/>
      <c r="W42" s="4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5.75">
      <c r="B43" s="21" t="s">
        <v>195</v>
      </c>
      <c r="C43" s="315">
        <v>209298.6</v>
      </c>
      <c r="D43" s="315">
        <v>198833.67</v>
      </c>
      <c r="E43" s="315">
        <v>10464.93</v>
      </c>
      <c r="F43" s="315"/>
      <c r="G43" s="315">
        <f>SUM(D43:E43)</f>
        <v>209298.6</v>
      </c>
      <c r="H43" s="2"/>
      <c r="I43" s="2"/>
      <c r="J43" s="2"/>
      <c r="K43" s="2"/>
      <c r="L43" s="2"/>
      <c r="M43" s="2"/>
      <c r="N43" s="4"/>
      <c r="O43" s="4"/>
      <c r="P43" s="4"/>
      <c r="Q43" s="4"/>
      <c r="R43" s="4"/>
      <c r="S43" s="4"/>
      <c r="T43" s="4"/>
      <c r="U43" s="4"/>
      <c r="V43" s="4"/>
      <c r="W43" s="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ht="15.75">
      <c r="B44" s="21" t="s">
        <v>200</v>
      </c>
      <c r="C44" s="315"/>
      <c r="D44" s="315">
        <v>33250</v>
      </c>
      <c r="E44" s="315">
        <v>1750</v>
      </c>
      <c r="F44" s="315"/>
      <c r="G44" s="326">
        <v>35000</v>
      </c>
      <c r="H44" s="316" t="s">
        <v>202</v>
      </c>
      <c r="I44" s="315" t="s">
        <v>201</v>
      </c>
      <c r="J44" s="315"/>
      <c r="K44" s="2"/>
      <c r="L44" s="2"/>
      <c r="M44" s="2"/>
      <c r="N44" s="4"/>
      <c r="O44" s="4"/>
      <c r="P44" s="4"/>
      <c r="Q44" s="4"/>
      <c r="R44" s="4"/>
      <c r="S44" s="4"/>
      <c r="T44" s="4"/>
      <c r="U44" s="4"/>
      <c r="V44" s="4"/>
      <c r="W44" s="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ht="15.75">
      <c r="B45" s="95" t="s">
        <v>196</v>
      </c>
      <c r="C45" s="96">
        <v>142000</v>
      </c>
      <c r="D45" s="96">
        <v>134900</v>
      </c>
      <c r="E45" s="96">
        <v>7100</v>
      </c>
      <c r="F45" s="96"/>
      <c r="G45" s="317">
        <f>SUM(D45:E45)</f>
        <v>142000</v>
      </c>
      <c r="H45" s="327">
        <f>SUM(G42+G44+G45)</f>
        <v>411558</v>
      </c>
      <c r="I45" s="2"/>
      <c r="J45" s="2"/>
      <c r="K45" s="2"/>
      <c r="L45" s="2"/>
      <c r="M45" s="2"/>
      <c r="N45" s="4"/>
      <c r="O45" s="4"/>
      <c r="P45" s="4"/>
      <c r="Q45" s="4"/>
      <c r="R45" s="4"/>
      <c r="S45" s="4"/>
      <c r="T45" s="4"/>
      <c r="U45" s="4"/>
      <c r="V45" s="4"/>
      <c r="W45" s="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5.75">
      <c r="B46" s="100"/>
      <c r="C46" s="109"/>
      <c r="D46" s="109"/>
      <c r="E46" s="109"/>
      <c r="F46" s="109"/>
      <c r="G46" s="109"/>
      <c r="H46" s="2"/>
      <c r="I46" s="2"/>
      <c r="J46" s="2"/>
      <c r="K46" s="2"/>
      <c r="L46" s="2"/>
      <c r="M46" s="2"/>
      <c r="N46" s="4"/>
      <c r="O46" s="4"/>
      <c r="P46" s="4"/>
      <c r="Q46" s="4"/>
      <c r="R46" s="4"/>
      <c r="S46" s="4"/>
      <c r="T46" s="4"/>
      <c r="U46" s="4"/>
      <c r="V46" s="4"/>
      <c r="W46" s="4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ht="15.75">
      <c r="B47" s="316" t="s">
        <v>199</v>
      </c>
      <c r="C47" s="317">
        <f>SUM(C42:C46)</f>
        <v>585856.6</v>
      </c>
      <c r="D47" s="317">
        <f>SUM(D42:D46)</f>
        <v>589813.77</v>
      </c>
      <c r="E47" s="317">
        <f>SUM(E42:E45)</f>
        <v>31042.83</v>
      </c>
      <c r="F47" s="317"/>
      <c r="G47" s="317">
        <f>SUM(G42:G46)</f>
        <v>620856.6</v>
      </c>
      <c r="H47" s="347">
        <f>SUM(G42+G44+G45)</f>
        <v>411558</v>
      </c>
      <c r="I47" s="2"/>
      <c r="J47" s="2"/>
      <c r="K47" s="2"/>
      <c r="L47" s="2"/>
      <c r="M47" s="2"/>
      <c r="N47" s="4"/>
      <c r="O47" s="4"/>
      <c r="P47" s="4"/>
      <c r="Q47" s="4"/>
      <c r="R47" s="4"/>
      <c r="S47" s="4"/>
      <c r="T47" s="4"/>
      <c r="U47" s="4"/>
      <c r="V47" s="4"/>
      <c r="W47" s="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7" ht="15.75">
      <c r="B48" s="316"/>
      <c r="C48" s="317"/>
      <c r="D48" s="317"/>
      <c r="E48" s="317"/>
      <c r="F48" s="317"/>
      <c r="G48" s="317"/>
      <c r="H48" s="334"/>
      <c r="I48" s="2"/>
      <c r="J48" s="2"/>
      <c r="K48" s="2"/>
      <c r="L48" s="2"/>
      <c r="M48" s="2"/>
      <c r="N48" s="4"/>
      <c r="O48" s="4"/>
      <c r="P48" s="4"/>
      <c r="Q48" s="4"/>
      <c r="R48" s="4"/>
      <c r="S48" s="4"/>
      <c r="T48" s="4"/>
      <c r="U48" s="4"/>
      <c r="V48" s="4"/>
      <c r="W48" s="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ht="15.75">
      <c r="B49" s="316"/>
      <c r="C49" s="317"/>
      <c r="D49" s="317"/>
      <c r="E49" s="317"/>
      <c r="F49" s="317"/>
      <c r="G49" s="317"/>
      <c r="H49" s="2"/>
      <c r="I49" s="2"/>
      <c r="J49" s="2"/>
      <c r="K49" s="2"/>
      <c r="L49" s="2"/>
      <c r="M49" s="2"/>
      <c r="N49" s="4"/>
      <c r="O49" s="4"/>
      <c r="P49" s="4"/>
      <c r="Q49" s="4"/>
      <c r="R49" s="4"/>
      <c r="S49" s="4"/>
      <c r="T49" s="4"/>
      <c r="U49" s="4"/>
      <c r="V49" s="4"/>
      <c r="W49" s="4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2:37" ht="15.75">
      <c r="B50" s="316" t="s">
        <v>210</v>
      </c>
      <c r="C50" s="317"/>
      <c r="D50" s="317"/>
      <c r="E50" s="317"/>
      <c r="F50" s="317"/>
      <c r="G50" s="317"/>
      <c r="H50" s="2"/>
      <c r="I50" s="2"/>
      <c r="J50" s="2"/>
      <c r="K50" s="2"/>
      <c r="L50" s="2"/>
      <c r="M50" s="2"/>
      <c r="N50" s="4"/>
      <c r="O50" s="4"/>
      <c r="P50" s="4"/>
      <c r="Q50" s="4"/>
      <c r="R50" s="4"/>
      <c r="S50" s="4"/>
      <c r="T50" s="4"/>
      <c r="U50" s="4"/>
      <c r="V50" s="4"/>
      <c r="W50" s="4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s="88" customFormat="1" ht="15.75">
      <c r="B51" s="95" t="s">
        <v>197</v>
      </c>
      <c r="C51" s="96">
        <v>98146.84</v>
      </c>
      <c r="D51" s="96">
        <v>93239.49</v>
      </c>
      <c r="E51" s="96">
        <v>4907.35</v>
      </c>
      <c r="F51" s="96"/>
      <c r="G51" s="96">
        <f>SUM(D51:E51)</f>
        <v>98146.84000000001</v>
      </c>
      <c r="H51" s="2"/>
      <c r="I51" s="2"/>
      <c r="J51" s="2"/>
      <c r="K51" s="7"/>
      <c r="L51" s="7"/>
      <c r="M51" s="7"/>
      <c r="N51" s="9"/>
      <c r="O51" s="9"/>
      <c r="P51" s="9"/>
      <c r="Q51" s="9"/>
      <c r="R51" s="9"/>
      <c r="S51" s="9"/>
      <c r="T51" s="9"/>
      <c r="U51" s="9"/>
      <c r="V51" s="9"/>
      <c r="W51" s="9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2:37" s="88" customFormat="1" ht="15.75">
      <c r="B52" s="95" t="s">
        <v>206</v>
      </c>
      <c r="C52" s="96"/>
      <c r="D52" s="96">
        <v>3884.98</v>
      </c>
      <c r="E52" s="96">
        <v>204.47</v>
      </c>
      <c r="F52" s="96"/>
      <c r="G52" s="96"/>
      <c r="H52" s="2"/>
      <c r="I52" s="2"/>
      <c r="J52" s="2"/>
      <c r="K52" s="7"/>
      <c r="L52" s="7"/>
      <c r="M52" s="7"/>
      <c r="N52" s="9"/>
      <c r="O52" s="9"/>
      <c r="P52" s="9"/>
      <c r="Q52" s="9"/>
      <c r="R52" s="9"/>
      <c r="S52" s="9"/>
      <c r="T52" s="9"/>
      <c r="U52" s="9"/>
      <c r="V52" s="9"/>
      <c r="W52" s="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2:23" s="330" customFormat="1" ht="15.75">
      <c r="B53" s="176" t="s">
        <v>208</v>
      </c>
      <c r="C53" s="243"/>
      <c r="D53" s="243">
        <v>23310</v>
      </c>
      <c r="E53" s="243">
        <v>1227</v>
      </c>
      <c r="F53" s="243"/>
      <c r="G53" s="243">
        <f>SUM(D53:F53)</f>
        <v>24537</v>
      </c>
      <c r="H53" s="331"/>
      <c r="I53" s="331"/>
      <c r="J53" s="331"/>
      <c r="N53" s="332"/>
      <c r="O53" s="332"/>
      <c r="P53" s="332"/>
      <c r="Q53" s="332"/>
      <c r="R53" s="332"/>
      <c r="S53" s="332"/>
      <c r="T53" s="332"/>
      <c r="U53" s="332"/>
      <c r="V53" s="332"/>
      <c r="W53" s="332"/>
    </row>
    <row r="54" spans="2:23" s="330" customFormat="1" ht="15.75">
      <c r="B54" s="345"/>
      <c r="C54" s="346"/>
      <c r="D54" s="346"/>
      <c r="E54" s="346"/>
      <c r="F54" s="346"/>
      <c r="G54" s="346"/>
      <c r="H54" s="331"/>
      <c r="I54" s="331"/>
      <c r="J54" s="331"/>
      <c r="N54" s="332"/>
      <c r="O54" s="332"/>
      <c r="P54" s="332"/>
      <c r="Q54" s="332"/>
      <c r="R54" s="332"/>
      <c r="S54" s="332"/>
      <c r="T54" s="332"/>
      <c r="U54" s="332"/>
      <c r="V54" s="332"/>
      <c r="W54" s="332"/>
    </row>
    <row r="55" spans="2:37" s="88" customFormat="1" ht="15.75">
      <c r="B55" s="95" t="s">
        <v>198</v>
      </c>
      <c r="C55" s="96">
        <v>31140</v>
      </c>
      <c r="D55" s="96">
        <v>29567.5</v>
      </c>
      <c r="E55" s="96">
        <v>1572.5</v>
      </c>
      <c r="F55" s="96"/>
      <c r="G55" s="96">
        <f>SUM(D55:E55)</f>
        <v>31140</v>
      </c>
      <c r="H55" s="2"/>
      <c r="I55" s="2"/>
      <c r="J55" s="2"/>
      <c r="K55" s="7"/>
      <c r="L55" s="7"/>
      <c r="M55" s="7"/>
      <c r="N55" s="9"/>
      <c r="O55" s="9"/>
      <c r="P55" s="9"/>
      <c r="Q55" s="9"/>
      <c r="R55" s="9"/>
      <c r="S55" s="9"/>
      <c r="T55" s="9"/>
      <c r="U55" s="9"/>
      <c r="V55" s="9"/>
      <c r="W55" s="9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2:37" s="88" customFormat="1" ht="15.75">
      <c r="B56" s="95" t="s">
        <v>207</v>
      </c>
      <c r="C56" s="96"/>
      <c r="D56" s="96">
        <v>5749</v>
      </c>
      <c r="E56" s="96">
        <v>306</v>
      </c>
      <c r="F56" s="96"/>
      <c r="G56" s="317">
        <f>SUM(D56:E56)</f>
        <v>6055</v>
      </c>
      <c r="H56" s="2"/>
      <c r="I56" s="2"/>
      <c r="J56" s="2"/>
      <c r="K56" s="7"/>
      <c r="L56" s="7"/>
      <c r="M56" s="7"/>
      <c r="N56" s="9"/>
      <c r="O56" s="9"/>
      <c r="P56" s="9"/>
      <c r="Q56" s="9"/>
      <c r="R56" s="9"/>
      <c r="S56" s="9"/>
      <c r="T56" s="9"/>
      <c r="U56" s="9"/>
      <c r="V56" s="9"/>
      <c r="W56" s="9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2:37" s="88" customFormat="1" ht="15.75">
      <c r="B57" s="316" t="s">
        <v>209</v>
      </c>
      <c r="C57" s="109"/>
      <c r="D57" s="109"/>
      <c r="E57" s="109"/>
      <c r="F57" s="109"/>
      <c r="G57" s="100"/>
      <c r="H57" s="2"/>
      <c r="I57" s="2"/>
      <c r="J57" s="2"/>
      <c r="K57" s="7"/>
      <c r="L57" s="7"/>
      <c r="M57" s="7"/>
      <c r="N57" s="9"/>
      <c r="O57" s="9"/>
      <c r="P57" s="9"/>
      <c r="Q57" s="9"/>
      <c r="R57" s="9"/>
      <c r="S57" s="9"/>
      <c r="T57" s="9"/>
      <c r="U57" s="9"/>
      <c r="V57" s="9"/>
      <c r="W57" s="9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2:37" s="88" customFormat="1" ht="15.75">
      <c r="B58" s="95"/>
      <c r="C58" s="109"/>
      <c r="D58" s="109"/>
      <c r="E58" s="109"/>
      <c r="F58" s="109"/>
      <c r="G58" s="100"/>
      <c r="H58" s="2"/>
      <c r="I58" s="2"/>
      <c r="J58" s="2"/>
      <c r="K58" s="7"/>
      <c r="L58" s="7"/>
      <c r="M58" s="7"/>
      <c r="N58" s="9"/>
      <c r="O58" s="9"/>
      <c r="P58" s="9"/>
      <c r="Q58" s="9"/>
      <c r="R58" s="9"/>
      <c r="S58" s="9"/>
      <c r="T58" s="9"/>
      <c r="U58" s="9"/>
      <c r="V58" s="9"/>
      <c r="W58" s="9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2:37" s="88" customFormat="1" ht="32.25">
      <c r="B59" s="176"/>
      <c r="C59" s="329" t="s">
        <v>204</v>
      </c>
      <c r="D59" s="243" t="s">
        <v>193</v>
      </c>
      <c r="E59" s="243" t="s">
        <v>205</v>
      </c>
      <c r="F59" s="244"/>
      <c r="G59" s="100"/>
      <c r="H59" s="2"/>
      <c r="I59" s="2"/>
      <c r="J59" s="2"/>
      <c r="K59" s="7"/>
      <c r="L59" s="7"/>
      <c r="M59" s="7"/>
      <c r="N59" s="9"/>
      <c r="O59" s="9"/>
      <c r="P59" s="9"/>
      <c r="Q59" s="9"/>
      <c r="R59" s="9"/>
      <c r="S59" s="9"/>
      <c r="T59" s="9"/>
      <c r="U59" s="9"/>
      <c r="V59" s="9"/>
      <c r="W59" s="9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s="88" customFormat="1" ht="15.75">
      <c r="A60" s="7"/>
      <c r="B60" s="95" t="s">
        <v>203</v>
      </c>
      <c r="C60" s="96">
        <v>411558</v>
      </c>
      <c r="D60" s="96">
        <f>SUM(E42+E44+E45)</f>
        <v>20577.9</v>
      </c>
      <c r="E60" s="96">
        <f>SUM(D42+D44+D45)</f>
        <v>390980.1</v>
      </c>
      <c r="F60" s="109"/>
      <c r="G60" s="100"/>
      <c r="H60" s="2"/>
      <c r="I60" s="2"/>
      <c r="J60" s="2"/>
      <c r="K60" s="7"/>
      <c r="L60" s="7"/>
      <c r="M60" s="7"/>
      <c r="N60" s="9"/>
      <c r="O60" s="9"/>
      <c r="P60" s="9"/>
      <c r="Q60" s="9"/>
      <c r="R60" s="9"/>
      <c r="S60" s="9"/>
      <c r="T60" s="9"/>
      <c r="U60" s="9"/>
      <c r="V60" s="9"/>
      <c r="W60" s="9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2:37" s="88" customFormat="1" ht="15.75">
      <c r="B61" s="95"/>
      <c r="C61" s="96"/>
      <c r="D61" s="96">
        <v>20578</v>
      </c>
      <c r="E61" s="96">
        <v>390980</v>
      </c>
      <c r="F61" s="96"/>
      <c r="G61" s="95"/>
      <c r="H61" s="7"/>
      <c r="I61" s="7"/>
      <c r="J61" s="7"/>
      <c r="K61" s="7"/>
      <c r="L61" s="7"/>
      <c r="M61" s="7"/>
      <c r="N61" s="9"/>
      <c r="O61" s="9"/>
      <c r="P61" s="9"/>
      <c r="Q61" s="9"/>
      <c r="R61" s="9"/>
      <c r="S61" s="9"/>
      <c r="T61" s="9"/>
      <c r="U61" s="9"/>
      <c r="V61" s="9"/>
      <c r="W61" s="9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2:37" s="88" customFormat="1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9"/>
      <c r="O62" s="9"/>
      <c r="P62" s="9"/>
      <c r="Q62" s="9"/>
      <c r="R62" s="9"/>
      <c r="S62" s="9"/>
      <c r="T62" s="9"/>
      <c r="U62" s="9"/>
      <c r="V62" s="9"/>
      <c r="W62" s="9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2:37" s="88" customFormat="1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9"/>
      <c r="O63" s="9"/>
      <c r="P63" s="9"/>
      <c r="Q63" s="9"/>
      <c r="R63" s="9"/>
      <c r="S63" s="9"/>
      <c r="T63" s="9"/>
      <c r="U63" s="9"/>
      <c r="V63" s="9"/>
      <c r="W63" s="9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2:37" s="88" customFormat="1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9"/>
      <c r="O64" s="9"/>
      <c r="P64" s="9"/>
      <c r="Q64" s="9"/>
      <c r="R64" s="9"/>
      <c r="S64" s="9"/>
      <c r="T64" s="9"/>
      <c r="U64" s="9"/>
      <c r="V64" s="9"/>
      <c r="W64" s="9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2:37" s="88" customFormat="1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9"/>
      <c r="O65" s="9"/>
      <c r="P65" s="9"/>
      <c r="Q65" s="9"/>
      <c r="R65" s="9"/>
      <c r="S65" s="9"/>
      <c r="T65" s="9"/>
      <c r="U65" s="9"/>
      <c r="V65" s="9"/>
      <c r="W65" s="9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2:3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  <c r="O66" s="4"/>
      <c r="P66" s="4"/>
      <c r="Q66" s="4"/>
      <c r="R66" s="4"/>
      <c r="S66" s="4"/>
      <c r="T66" s="4"/>
      <c r="U66" s="4"/>
      <c r="V66" s="4"/>
      <c r="W66" s="4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2:3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  <c r="O67" s="4"/>
      <c r="P67" s="4"/>
      <c r="Q67" s="4"/>
      <c r="R67" s="4"/>
      <c r="S67" s="4"/>
      <c r="T67" s="4"/>
      <c r="U67" s="4"/>
      <c r="V67" s="4"/>
      <c r="W67" s="4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2:3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4"/>
      <c r="P68" s="4"/>
      <c r="Q68" s="4"/>
      <c r="R68" s="4"/>
      <c r="S68" s="4"/>
      <c r="T68" s="4"/>
      <c r="U68" s="4"/>
      <c r="V68" s="4"/>
      <c r="W68" s="4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2:3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4"/>
      <c r="P69" s="4"/>
      <c r="Q69" s="4"/>
      <c r="R69" s="4"/>
      <c r="S69" s="4"/>
      <c r="T69" s="4"/>
      <c r="U69" s="4"/>
      <c r="V69" s="4"/>
      <c r="W69" s="4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2:37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2:37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  <c r="O71" s="4"/>
      <c r="P71" s="4"/>
      <c r="Q71" s="4"/>
      <c r="R71" s="4"/>
      <c r="S71" s="4"/>
      <c r="T71" s="4"/>
      <c r="U71" s="4"/>
      <c r="V71" s="4"/>
      <c r="W71" s="4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2:3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2:37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  <c r="O73" s="4"/>
      <c r="P73" s="4"/>
      <c r="Q73" s="4"/>
      <c r="R73" s="4"/>
      <c r="S73" s="4"/>
      <c r="T73" s="4"/>
      <c r="U73" s="4"/>
      <c r="V73" s="4"/>
      <c r="W73" s="4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2:37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  <c r="O74" s="4"/>
      <c r="P74" s="4"/>
      <c r="Q74" s="4"/>
      <c r="R74" s="4"/>
      <c r="S74" s="4"/>
      <c r="T74" s="4"/>
      <c r="U74" s="4"/>
      <c r="V74" s="4"/>
      <c r="W74" s="4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2:37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2:37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2:37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2:37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2:37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2:37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2:37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2:37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2:37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2:37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2:37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2:37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2:37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2:37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2:37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2:37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2:37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2:37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2:37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2:37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2:37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2:37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2:3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2:37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2:37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4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2:37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4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2:37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4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2:37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4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2:37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4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28:37" ht="12.75"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35:37" ht="12.75">
      <c r="AI105" s="2"/>
      <c r="AJ105" s="2"/>
      <c r="AK105" s="2"/>
    </row>
  </sheetData>
  <sheetProtection/>
  <mergeCells count="1">
    <mergeCell ref="H9:H10"/>
  </mergeCells>
  <printOptions/>
  <pageMargins left="0.14" right="0.5" top="0.16" bottom="0.4" header="0.22" footer="0.1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="150" zoomScaleNormal="150" zoomScalePageLayoutView="0" workbookViewId="0" topLeftCell="C7">
      <selection activeCell="H16" sqref="H16"/>
    </sheetView>
  </sheetViews>
  <sheetFormatPr defaultColWidth="8.8515625" defaultRowHeight="12.75"/>
  <cols>
    <col min="1" max="1" width="7.00390625" style="101" customWidth="1"/>
    <col min="2" max="2" width="9.7109375" style="101" customWidth="1"/>
    <col min="3" max="3" width="32.140625" style="101" customWidth="1"/>
    <col min="4" max="4" width="11.8515625" style="111" customWidth="1"/>
    <col min="5" max="5" width="11.140625" style="101" customWidth="1"/>
    <col min="6" max="6" width="10.7109375" style="101" customWidth="1"/>
    <col min="7" max="7" width="12.421875" style="101" customWidth="1"/>
    <col min="8" max="8" width="10.8515625" style="101" customWidth="1"/>
    <col min="9" max="9" width="10.7109375" style="101" customWidth="1"/>
    <col min="10" max="10" width="11.28125" style="101" customWidth="1"/>
    <col min="11" max="16384" width="8.8515625" style="101" customWidth="1"/>
  </cols>
  <sheetData>
    <row r="1" spans="1:13" ht="15.75">
      <c r="A1" s="100"/>
      <c r="B1" s="100"/>
      <c r="C1" s="100"/>
      <c r="D1" s="104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00"/>
      <c r="B2" s="100"/>
      <c r="C2" s="100"/>
      <c r="D2" s="104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>
      <c r="A3" s="100"/>
      <c r="B3" s="199"/>
      <c r="C3" s="216" t="s">
        <v>179</v>
      </c>
      <c r="D3" s="104"/>
      <c r="E3" s="104"/>
      <c r="F3" s="100"/>
      <c r="G3" s="100"/>
      <c r="H3" s="100"/>
      <c r="I3" s="100"/>
      <c r="J3" s="100"/>
      <c r="K3" s="100"/>
      <c r="L3" s="100"/>
      <c r="M3" s="100"/>
    </row>
    <row r="4" spans="1:13" ht="15.75">
      <c r="A4" s="100"/>
      <c r="B4" s="95"/>
      <c r="C4" s="95"/>
      <c r="D4" s="104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5.75">
      <c r="A5" s="100"/>
      <c r="B5" s="176"/>
      <c r="C5" s="216" t="s">
        <v>168</v>
      </c>
      <c r="D5" s="104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6.5" thickBot="1">
      <c r="A6" s="100"/>
      <c r="B6" s="100"/>
      <c r="C6" s="100"/>
      <c r="D6" s="104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36" customHeight="1">
      <c r="A7" s="100"/>
      <c r="B7" s="217"/>
      <c r="C7" s="218" t="s">
        <v>3</v>
      </c>
      <c r="D7" s="219" t="s">
        <v>5</v>
      </c>
      <c r="E7" s="220" t="s">
        <v>5</v>
      </c>
      <c r="F7" s="221" t="s">
        <v>123</v>
      </c>
      <c r="G7" s="221" t="s">
        <v>85</v>
      </c>
      <c r="H7" s="222" t="s">
        <v>84</v>
      </c>
      <c r="I7" s="221" t="s">
        <v>84</v>
      </c>
      <c r="J7" s="223" t="s">
        <v>84</v>
      </c>
      <c r="K7" s="100"/>
      <c r="L7" s="100"/>
      <c r="M7" s="100"/>
    </row>
    <row r="8" spans="1:13" ht="16.5" thickBot="1">
      <c r="A8" s="100"/>
      <c r="B8" s="224"/>
      <c r="C8" s="225"/>
      <c r="D8" s="226">
        <v>2018</v>
      </c>
      <c r="E8" s="226">
        <v>2019</v>
      </c>
      <c r="F8" s="226">
        <v>2020</v>
      </c>
      <c r="G8" s="226">
        <v>2020</v>
      </c>
      <c r="H8" s="227">
        <v>2021</v>
      </c>
      <c r="I8" s="226">
        <v>2022</v>
      </c>
      <c r="J8" s="228">
        <v>2023</v>
      </c>
      <c r="K8" s="100"/>
      <c r="L8" s="100"/>
      <c r="M8" s="100"/>
    </row>
    <row r="9" spans="1:13" ht="15.75">
      <c r="A9" s="100"/>
      <c r="B9" s="217">
        <v>223001</v>
      </c>
      <c r="C9" s="229" t="s">
        <v>132</v>
      </c>
      <c r="D9" s="230">
        <v>7850.11</v>
      </c>
      <c r="E9" s="230">
        <v>10562.48</v>
      </c>
      <c r="F9" s="231">
        <v>13300</v>
      </c>
      <c r="G9" s="230">
        <v>5300</v>
      </c>
      <c r="H9" s="232">
        <v>9500</v>
      </c>
      <c r="I9" s="231">
        <v>9500</v>
      </c>
      <c r="J9" s="231">
        <v>9500</v>
      </c>
      <c r="K9" s="100"/>
      <c r="L9" s="100"/>
      <c r="M9" s="100"/>
    </row>
    <row r="10" spans="1:13" ht="15.75">
      <c r="A10" s="100"/>
      <c r="B10" s="233">
        <v>223002</v>
      </c>
      <c r="C10" s="234" t="s">
        <v>73</v>
      </c>
      <c r="D10" s="235">
        <v>1356.08</v>
      </c>
      <c r="E10" s="235">
        <v>1625.42</v>
      </c>
      <c r="F10" s="236">
        <v>1400</v>
      </c>
      <c r="G10" s="235">
        <v>510</v>
      </c>
      <c r="H10" s="210">
        <v>1100</v>
      </c>
      <c r="I10" s="236">
        <v>1100</v>
      </c>
      <c r="J10" s="236">
        <v>1100</v>
      </c>
      <c r="K10" s="100"/>
      <c r="L10" s="100"/>
      <c r="M10" s="100"/>
    </row>
    <row r="11" spans="1:13" ht="15.75">
      <c r="A11" s="100"/>
      <c r="B11" s="233">
        <v>223003</v>
      </c>
      <c r="C11" s="234" t="s">
        <v>83</v>
      </c>
      <c r="D11" s="235">
        <v>21629.15</v>
      </c>
      <c r="E11" s="235">
        <v>14941</v>
      </c>
      <c r="F11" s="236">
        <v>11000</v>
      </c>
      <c r="G11" s="235">
        <v>5500</v>
      </c>
      <c r="H11" s="210">
        <v>22000</v>
      </c>
      <c r="I11" s="236">
        <v>22000</v>
      </c>
      <c r="J11" s="236">
        <v>22000</v>
      </c>
      <c r="K11" s="100"/>
      <c r="L11" s="100"/>
      <c r="M11" s="100"/>
    </row>
    <row r="12" spans="1:13" ht="15.75">
      <c r="A12" s="100"/>
      <c r="B12" s="233">
        <v>292017</v>
      </c>
      <c r="C12" s="234" t="s">
        <v>82</v>
      </c>
      <c r="D12" s="235">
        <v>1756.87</v>
      </c>
      <c r="E12" s="235">
        <v>449.72</v>
      </c>
      <c r="F12" s="236">
        <v>0</v>
      </c>
      <c r="G12" s="235">
        <v>8050</v>
      </c>
      <c r="H12" s="210">
        <v>0</v>
      </c>
      <c r="I12" s="236">
        <v>0</v>
      </c>
      <c r="J12" s="236">
        <v>0</v>
      </c>
      <c r="K12" s="100"/>
      <c r="L12" s="100"/>
      <c r="M12" s="100"/>
    </row>
    <row r="13" spans="1:13" ht="15.75">
      <c r="A13" s="100"/>
      <c r="B13" s="233">
        <v>310</v>
      </c>
      <c r="C13" s="234" t="s">
        <v>81</v>
      </c>
      <c r="D13" s="235">
        <v>0</v>
      </c>
      <c r="E13" s="235">
        <v>1593.16</v>
      </c>
      <c r="F13" s="237">
        <v>23140</v>
      </c>
      <c r="G13" s="235">
        <v>1000</v>
      </c>
      <c r="H13" s="210">
        <v>1450</v>
      </c>
      <c r="I13" s="236">
        <v>1450</v>
      </c>
      <c r="J13" s="236">
        <v>1450</v>
      </c>
      <c r="K13" s="100"/>
      <c r="L13" s="100"/>
      <c r="M13" s="100"/>
    </row>
    <row r="14" spans="1:13" ht="16.5" thickBot="1">
      <c r="A14" s="100"/>
      <c r="B14" s="95"/>
      <c r="C14" s="238" t="s">
        <v>80</v>
      </c>
      <c r="D14" s="239">
        <f aca="true" t="shared" si="0" ref="D14:J14">SUM(D9:D13)</f>
        <v>32592.21</v>
      </c>
      <c r="E14" s="240">
        <f t="shared" si="0"/>
        <v>29171.780000000002</v>
      </c>
      <c r="F14" s="239">
        <f t="shared" si="0"/>
        <v>48840</v>
      </c>
      <c r="G14" s="239">
        <f t="shared" si="0"/>
        <v>20360</v>
      </c>
      <c r="H14" s="241">
        <f t="shared" si="0"/>
        <v>34050</v>
      </c>
      <c r="I14" s="239">
        <f t="shared" si="0"/>
        <v>34050</v>
      </c>
      <c r="J14" s="239">
        <f t="shared" si="0"/>
        <v>34050</v>
      </c>
      <c r="K14" s="100"/>
      <c r="L14" s="100"/>
      <c r="M14" s="100"/>
    </row>
    <row r="15" spans="1:13" ht="15.75">
      <c r="A15" s="100"/>
      <c r="B15" s="100"/>
      <c r="C15" s="100"/>
      <c r="D15" s="104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5.75">
      <c r="A16" s="100"/>
      <c r="B16" s="100"/>
      <c r="C16" s="100"/>
      <c r="D16" s="104"/>
      <c r="E16" s="100"/>
      <c r="F16" s="100"/>
      <c r="G16" s="100"/>
      <c r="H16" s="100"/>
      <c r="I16" s="100"/>
      <c r="J16" s="100"/>
      <c r="K16" s="100"/>
      <c r="L16" s="100"/>
      <c r="M16" s="100"/>
    </row>
  </sheetData>
  <sheetProtection/>
  <printOptions/>
  <pageMargins left="0.75" right="0.75" top="1" bottom="1" header="0.4921259845" footer="0.492125984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120" zoomScaleNormal="120" zoomScalePageLayoutView="0" workbookViewId="0" topLeftCell="A1">
      <selection activeCell="G14" sqref="G14"/>
    </sheetView>
  </sheetViews>
  <sheetFormatPr defaultColWidth="8.8515625" defaultRowHeight="12.75"/>
  <cols>
    <col min="1" max="1" width="6.140625" style="101" customWidth="1"/>
    <col min="2" max="2" width="31.00390625" style="101" customWidth="1"/>
    <col min="3" max="3" width="11.8515625" style="101" customWidth="1"/>
    <col min="4" max="4" width="11.421875" style="101" customWidth="1"/>
    <col min="5" max="5" width="11.140625" style="101" customWidth="1"/>
    <col min="6" max="6" width="14.00390625" style="101" customWidth="1"/>
    <col min="7" max="7" width="22.8515625" style="101" customWidth="1"/>
    <col min="8" max="8" width="12.8515625" style="101" customWidth="1"/>
    <col min="9" max="9" width="17.00390625" style="101" customWidth="1"/>
    <col min="10" max="10" width="11.7109375" style="101" customWidth="1"/>
    <col min="11" max="11" width="12.8515625" style="101" customWidth="1"/>
    <col min="12" max="12" width="13.00390625" style="101" customWidth="1"/>
    <col min="13" max="16384" width="8.8515625" style="101" customWidth="1"/>
  </cols>
  <sheetData>
    <row r="1" spans="1:14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5.75">
      <c r="A3" s="95"/>
      <c r="B3" s="216" t="s">
        <v>181</v>
      </c>
      <c r="C3" s="104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.75">
      <c r="A4" s="95"/>
      <c r="B4" s="216" t="s">
        <v>124</v>
      </c>
      <c r="C4" s="104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6.5" thickBot="1">
      <c r="A5" s="95"/>
      <c r="B5" s="95"/>
      <c r="C5" s="100"/>
      <c r="D5" s="100"/>
      <c r="E5" s="100"/>
      <c r="F5" s="100"/>
      <c r="G5" s="266" t="s">
        <v>182</v>
      </c>
      <c r="H5" s="112"/>
      <c r="I5" s="112"/>
      <c r="J5" s="112"/>
      <c r="K5" s="100"/>
      <c r="L5" s="100"/>
      <c r="M5" s="100"/>
      <c r="N5" s="100"/>
    </row>
    <row r="6" spans="1:14" ht="33" customHeight="1">
      <c r="A6" s="100"/>
      <c r="B6" s="277" t="s">
        <v>8</v>
      </c>
      <c r="C6" s="220" t="s">
        <v>92</v>
      </c>
      <c r="D6" s="220" t="s">
        <v>92</v>
      </c>
      <c r="E6" s="220" t="s">
        <v>86</v>
      </c>
      <c r="F6" s="223" t="s">
        <v>85</v>
      </c>
      <c r="G6" s="246" t="s">
        <v>125</v>
      </c>
      <c r="H6" s="247" t="s">
        <v>2</v>
      </c>
      <c r="I6" s="248" t="s">
        <v>113</v>
      </c>
      <c r="J6" s="249" t="s">
        <v>86</v>
      </c>
      <c r="K6" s="245" t="s">
        <v>3</v>
      </c>
      <c r="L6" s="250" t="s">
        <v>3</v>
      </c>
      <c r="M6" s="100"/>
      <c r="N6" s="100"/>
    </row>
    <row r="7" spans="1:14" ht="15.75">
      <c r="A7" s="100"/>
      <c r="B7" s="278"/>
      <c r="C7" s="276">
        <v>2018</v>
      </c>
      <c r="D7" s="276">
        <v>2019</v>
      </c>
      <c r="E7" s="276">
        <v>2020</v>
      </c>
      <c r="F7" s="279">
        <v>2020</v>
      </c>
      <c r="G7" s="252" t="s">
        <v>127</v>
      </c>
      <c r="H7" s="253" t="s">
        <v>126</v>
      </c>
      <c r="I7" s="254" t="s">
        <v>126</v>
      </c>
      <c r="J7" s="255">
        <v>2021</v>
      </c>
      <c r="K7" s="251">
        <v>2022</v>
      </c>
      <c r="L7" s="256">
        <v>2023</v>
      </c>
      <c r="M7" s="100"/>
      <c r="N7" s="100"/>
    </row>
    <row r="8" spans="1:14" ht="16.5" thickBot="1">
      <c r="A8" s="100"/>
      <c r="B8" s="290"/>
      <c r="C8" s="291"/>
      <c r="D8" s="291"/>
      <c r="E8" s="291"/>
      <c r="F8" s="292"/>
      <c r="G8" s="257">
        <v>600</v>
      </c>
      <c r="H8" s="258">
        <v>700</v>
      </c>
      <c r="I8" s="259">
        <v>800</v>
      </c>
      <c r="J8" s="293"/>
      <c r="K8" s="291"/>
      <c r="L8" s="292"/>
      <c r="M8" s="100"/>
      <c r="N8" s="100"/>
    </row>
    <row r="9" spans="1:14" ht="15.75">
      <c r="A9" s="100"/>
      <c r="B9" s="286" t="s">
        <v>91</v>
      </c>
      <c r="C9" s="260">
        <v>270679.72</v>
      </c>
      <c r="D9" s="260">
        <v>275037.65</v>
      </c>
      <c r="E9" s="260">
        <v>338700</v>
      </c>
      <c r="F9" s="287">
        <v>291020</v>
      </c>
      <c r="G9" s="288">
        <v>316050</v>
      </c>
      <c r="H9" s="262">
        <v>0</v>
      </c>
      <c r="I9" s="261">
        <v>0</v>
      </c>
      <c r="J9" s="289">
        <v>316050</v>
      </c>
      <c r="K9" s="260">
        <v>332660</v>
      </c>
      <c r="L9" s="260">
        <v>332660</v>
      </c>
      <c r="M9" s="100"/>
      <c r="N9" s="100"/>
    </row>
    <row r="10" spans="1:14" ht="15.75">
      <c r="A10" s="100"/>
      <c r="B10" s="233" t="s">
        <v>90</v>
      </c>
      <c r="C10" s="236">
        <v>42556.71</v>
      </c>
      <c r="D10" s="236">
        <v>46291.47</v>
      </c>
      <c r="E10" s="236">
        <v>52850</v>
      </c>
      <c r="F10" s="264">
        <v>47000</v>
      </c>
      <c r="G10" s="280">
        <v>46450</v>
      </c>
      <c r="H10" s="262">
        <v>0</v>
      </c>
      <c r="I10" s="261">
        <v>0</v>
      </c>
      <c r="J10" s="263">
        <f>SUM(G10+H10+I10)</f>
        <v>46450</v>
      </c>
      <c r="K10" s="236">
        <v>46450</v>
      </c>
      <c r="L10" s="236">
        <v>46450</v>
      </c>
      <c r="M10" s="100"/>
      <c r="N10" s="100"/>
    </row>
    <row r="11" spans="1:14" ht="15.75">
      <c r="A11" s="100"/>
      <c r="B11" s="233" t="s">
        <v>89</v>
      </c>
      <c r="C11" s="236">
        <v>16547.11</v>
      </c>
      <c r="D11" s="236">
        <v>20802.73</v>
      </c>
      <c r="E11" s="236">
        <v>25200</v>
      </c>
      <c r="F11" s="264">
        <v>21500</v>
      </c>
      <c r="G11" s="280">
        <v>14660</v>
      </c>
      <c r="H11" s="262">
        <v>0</v>
      </c>
      <c r="I11" s="261">
        <v>0</v>
      </c>
      <c r="J11" s="263">
        <f>SUM(G11+H11+I11)</f>
        <v>14660</v>
      </c>
      <c r="K11" s="236">
        <v>14660</v>
      </c>
      <c r="L11" s="236">
        <v>14660</v>
      </c>
      <c r="M11" s="100"/>
      <c r="N11" s="100"/>
    </row>
    <row r="12" spans="1:14" ht="15.75">
      <c r="A12" s="100"/>
      <c r="B12" s="233" t="s">
        <v>88</v>
      </c>
      <c r="C12" s="236">
        <v>35926.16</v>
      </c>
      <c r="D12" s="236">
        <v>53166.4</v>
      </c>
      <c r="E12" s="236">
        <v>52480</v>
      </c>
      <c r="F12" s="264">
        <v>46190</v>
      </c>
      <c r="G12" s="280">
        <v>46980</v>
      </c>
      <c r="H12" s="262">
        <v>0</v>
      </c>
      <c r="I12" s="261">
        <v>0</v>
      </c>
      <c r="J12" s="263">
        <v>46980</v>
      </c>
      <c r="K12" s="236">
        <v>51980</v>
      </c>
      <c r="L12" s="236">
        <v>51980</v>
      </c>
      <c r="M12" s="100"/>
      <c r="N12" s="100"/>
    </row>
    <row r="13" spans="1:14" ht="16.5" thickBot="1">
      <c r="A13" s="100"/>
      <c r="B13" s="233" t="s">
        <v>87</v>
      </c>
      <c r="C13" s="236">
        <v>19610</v>
      </c>
      <c r="D13" s="236">
        <v>22242.84</v>
      </c>
      <c r="E13" s="237">
        <v>33000</v>
      </c>
      <c r="F13" s="264">
        <v>11000</v>
      </c>
      <c r="G13" s="280">
        <v>17800</v>
      </c>
      <c r="H13" s="262">
        <v>0</v>
      </c>
      <c r="I13" s="261">
        <v>0</v>
      </c>
      <c r="J13" s="263">
        <v>17800</v>
      </c>
      <c r="K13" s="236">
        <v>22800</v>
      </c>
      <c r="L13" s="236">
        <v>22800</v>
      </c>
      <c r="M13" s="100"/>
      <c r="N13" s="100"/>
    </row>
    <row r="14" spans="1:14" ht="16.5" thickBot="1">
      <c r="A14" s="100"/>
      <c r="B14" s="281" t="s">
        <v>80</v>
      </c>
      <c r="C14" s="282">
        <f aca="true" t="shared" si="0" ref="C14:L14">SUM(C9:C13)</f>
        <v>385319.69999999995</v>
      </c>
      <c r="D14" s="282">
        <f t="shared" si="0"/>
        <v>417541.09</v>
      </c>
      <c r="E14" s="282">
        <f t="shared" si="0"/>
        <v>502230</v>
      </c>
      <c r="F14" s="283">
        <f t="shared" si="0"/>
        <v>416710</v>
      </c>
      <c r="G14" s="284">
        <f t="shared" si="0"/>
        <v>441940</v>
      </c>
      <c r="H14" s="282">
        <f t="shared" si="0"/>
        <v>0</v>
      </c>
      <c r="I14" s="282">
        <f t="shared" si="0"/>
        <v>0</v>
      </c>
      <c r="J14" s="285">
        <f t="shared" si="0"/>
        <v>441940</v>
      </c>
      <c r="K14" s="282">
        <f t="shared" si="0"/>
        <v>468550</v>
      </c>
      <c r="L14" s="283">
        <f t="shared" si="0"/>
        <v>468550</v>
      </c>
      <c r="M14" s="100"/>
      <c r="N14" s="100"/>
    </row>
    <row r="15" spans="1:14" ht="15.75">
      <c r="A15" s="100"/>
      <c r="B15" s="95"/>
      <c r="C15" s="95"/>
      <c r="D15" s="95"/>
      <c r="E15" s="95"/>
      <c r="F15" s="95"/>
      <c r="G15" s="95"/>
      <c r="H15" s="95"/>
      <c r="I15" s="95"/>
      <c r="J15" s="265"/>
      <c r="K15" s="95"/>
      <c r="L15" s="95"/>
      <c r="M15" s="100"/>
      <c r="N15" s="100"/>
    </row>
    <row r="16" spans="1:14" ht="15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28" ht="12.75">
      <c r="L28" s="113"/>
    </row>
  </sheetData>
  <sheetProtection/>
  <printOptions/>
  <pageMargins left="0.75" right="0.75" top="1" bottom="1" header="0.4921259845" footer="0.492125984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5"/>
  <sheetViews>
    <sheetView zoomScale="167" zoomScaleNormal="167" zoomScalePageLayoutView="0" workbookViewId="0" topLeftCell="A4">
      <selection activeCell="D103" sqref="D103"/>
    </sheetView>
  </sheetViews>
  <sheetFormatPr defaultColWidth="10.8515625" defaultRowHeight="12.75"/>
  <cols>
    <col min="1" max="1" width="4.8515625" style="21" customWidth="1"/>
    <col min="2" max="2" width="63.28125" style="21" customWidth="1"/>
    <col min="3" max="3" width="16.00390625" style="21" customWidth="1"/>
    <col min="4" max="4" width="5.28125" style="21" customWidth="1"/>
    <col min="5" max="5" width="13.7109375" style="21" customWidth="1"/>
    <col min="6" max="6" width="12.421875" style="21" customWidth="1"/>
    <col min="7" max="16384" width="10.8515625" style="21" customWidth="1"/>
  </cols>
  <sheetData>
    <row r="1" spans="2:6" ht="19.5">
      <c r="B1" s="114" t="s">
        <v>133</v>
      </c>
      <c r="C1" s="114">
        <v>2021</v>
      </c>
      <c r="D1" s="100"/>
      <c r="E1" s="100"/>
      <c r="F1" s="100"/>
    </row>
    <row r="2" spans="2:6" ht="15.75">
      <c r="B2" s="100"/>
      <c r="C2" s="100"/>
      <c r="D2" s="100"/>
      <c r="E2" s="100"/>
      <c r="F2" s="100"/>
    </row>
    <row r="3" spans="2:6" ht="19.5" thickBot="1">
      <c r="B3" s="115" t="s">
        <v>134</v>
      </c>
      <c r="C3" s="100"/>
      <c r="D3" s="100"/>
      <c r="E3" s="100"/>
      <c r="F3" s="100"/>
    </row>
    <row r="4" spans="2:6" ht="15" customHeight="1" thickBot="1">
      <c r="B4" s="116" t="s">
        <v>41</v>
      </c>
      <c r="C4" s="117" t="s">
        <v>20</v>
      </c>
      <c r="D4" s="100"/>
      <c r="E4" s="100"/>
      <c r="F4" s="100"/>
    </row>
    <row r="5" spans="2:6" ht="45" customHeight="1" thickBot="1">
      <c r="B5" s="363" t="s">
        <v>137</v>
      </c>
      <c r="C5" s="362"/>
      <c r="D5" s="100"/>
      <c r="E5" s="100"/>
      <c r="F5" s="100"/>
    </row>
    <row r="6" spans="2:6" ht="19.5" customHeight="1">
      <c r="B6" s="118" t="s">
        <v>159</v>
      </c>
      <c r="C6" s="119">
        <v>80000</v>
      </c>
      <c r="D6" s="100"/>
      <c r="E6" s="109"/>
      <c r="F6" s="100"/>
    </row>
    <row r="7" spans="2:6" ht="16.5" customHeight="1">
      <c r="B7" s="120" t="s">
        <v>160</v>
      </c>
      <c r="C7" s="121">
        <v>27900</v>
      </c>
      <c r="D7" s="100"/>
      <c r="E7" s="109"/>
      <c r="F7" s="100"/>
    </row>
    <row r="8" spans="2:6" ht="33" customHeight="1">
      <c r="B8" s="122" t="s">
        <v>161</v>
      </c>
      <c r="C8" s="123">
        <v>115100</v>
      </c>
      <c r="D8" s="100"/>
      <c r="E8" s="109" t="s">
        <v>221</v>
      </c>
      <c r="F8" s="100"/>
    </row>
    <row r="9" spans="2:6" ht="18" customHeight="1">
      <c r="B9" s="124" t="s">
        <v>162</v>
      </c>
      <c r="C9" s="121">
        <v>5000</v>
      </c>
      <c r="D9" s="100"/>
      <c r="E9" s="109"/>
      <c r="F9" s="100"/>
    </row>
    <row r="10" spans="2:6" ht="15" customHeight="1">
      <c r="B10" s="124" t="s">
        <v>163</v>
      </c>
      <c r="C10" s="121">
        <v>4000</v>
      </c>
      <c r="D10" s="100"/>
      <c r="E10" s="109"/>
      <c r="F10" s="100"/>
    </row>
    <row r="11" spans="2:6" ht="18" customHeight="1">
      <c r="B11" s="124" t="s">
        <v>164</v>
      </c>
      <c r="C11" s="125">
        <v>234558</v>
      </c>
      <c r="D11" s="100"/>
      <c r="E11" s="109">
        <f>SUM(C6:C11)</f>
        <v>466558</v>
      </c>
      <c r="F11" s="100"/>
    </row>
    <row r="12" spans="2:6" ht="15" customHeight="1" thickBot="1">
      <c r="B12" s="126" t="s">
        <v>31</v>
      </c>
      <c r="C12" s="127" t="s">
        <v>23</v>
      </c>
      <c r="D12" s="100"/>
      <c r="E12" s="109"/>
      <c r="F12" s="100"/>
    </row>
    <row r="13" spans="2:6" ht="51.75" customHeight="1" thickBot="1">
      <c r="B13" s="363" t="s">
        <v>156</v>
      </c>
      <c r="C13" s="362"/>
      <c r="D13" s="100"/>
      <c r="E13" s="109"/>
      <c r="F13" s="100"/>
    </row>
    <row r="14" spans="2:6" ht="15.75" customHeight="1">
      <c r="B14" s="118" t="s">
        <v>159</v>
      </c>
      <c r="C14" s="128">
        <v>5600</v>
      </c>
      <c r="D14" s="100"/>
      <c r="E14" s="109"/>
      <c r="F14" s="100"/>
    </row>
    <row r="15" spans="2:6" ht="16.5" customHeight="1">
      <c r="B15" s="120" t="s">
        <v>160</v>
      </c>
      <c r="C15" s="121">
        <v>1950</v>
      </c>
      <c r="D15" s="100"/>
      <c r="E15" s="109"/>
      <c r="F15" s="100"/>
    </row>
    <row r="16" spans="2:6" ht="36" customHeight="1" thickBot="1">
      <c r="B16" s="129" t="s">
        <v>161</v>
      </c>
      <c r="C16" s="130">
        <v>4750</v>
      </c>
      <c r="D16" s="100"/>
      <c r="E16" s="109">
        <f>SUM(C14:C16)</f>
        <v>12300</v>
      </c>
      <c r="F16" s="100"/>
    </row>
    <row r="17" spans="2:6" ht="16.5" customHeight="1" thickBot="1">
      <c r="B17" s="126" t="s">
        <v>157</v>
      </c>
      <c r="C17" s="127" t="s">
        <v>25</v>
      </c>
      <c r="D17" s="100"/>
      <c r="E17" s="109"/>
      <c r="F17" s="100"/>
    </row>
    <row r="18" spans="2:6" ht="48" customHeight="1" thickBot="1">
      <c r="B18" s="364" t="s">
        <v>138</v>
      </c>
      <c r="C18" s="365"/>
      <c r="D18" s="100"/>
      <c r="E18" s="109"/>
      <c r="F18" s="100"/>
    </row>
    <row r="19" spans="2:6" ht="16.5" customHeight="1">
      <c r="B19" s="118" t="s">
        <v>159</v>
      </c>
      <c r="C19" s="131">
        <v>2300</v>
      </c>
      <c r="D19" s="100"/>
      <c r="E19" s="109"/>
      <c r="F19" s="100"/>
    </row>
    <row r="20" spans="2:6" ht="18" customHeight="1">
      <c r="B20" s="120" t="s">
        <v>160</v>
      </c>
      <c r="C20" s="132">
        <v>800</v>
      </c>
      <c r="D20" s="100"/>
      <c r="E20" s="109"/>
      <c r="F20" s="100"/>
    </row>
    <row r="21" spans="2:6" ht="39.75" customHeight="1" thickBot="1">
      <c r="B21" s="129" t="s">
        <v>161</v>
      </c>
      <c r="C21" s="132">
        <v>300</v>
      </c>
      <c r="D21" s="100"/>
      <c r="E21" s="109">
        <f>SUM(C19:C21)</f>
        <v>3400</v>
      </c>
      <c r="F21" s="100"/>
    </row>
    <row r="22" spans="2:6" ht="15.75" customHeight="1" thickBot="1">
      <c r="B22" s="116" t="s">
        <v>50</v>
      </c>
      <c r="C22" s="117" t="s">
        <v>49</v>
      </c>
      <c r="D22" s="100"/>
      <c r="E22" s="109"/>
      <c r="F22" s="100"/>
    </row>
    <row r="23" spans="2:6" ht="34.5" customHeight="1" thickBot="1">
      <c r="B23" s="366" t="s">
        <v>139</v>
      </c>
      <c r="C23" s="367"/>
      <c r="D23" s="100"/>
      <c r="E23" s="109"/>
      <c r="F23" s="100"/>
    </row>
    <row r="24" spans="2:6" s="27" customFormat="1" ht="18" customHeight="1">
      <c r="B24" s="133" t="s">
        <v>159</v>
      </c>
      <c r="C24" s="119">
        <v>500</v>
      </c>
      <c r="D24" s="134"/>
      <c r="E24" s="135"/>
      <c r="F24" s="134"/>
    </row>
    <row r="25" spans="2:6" ht="18" customHeight="1">
      <c r="B25" s="136" t="s">
        <v>160</v>
      </c>
      <c r="C25" s="137">
        <v>180</v>
      </c>
      <c r="D25" s="100"/>
      <c r="E25" s="109"/>
      <c r="F25" s="100"/>
    </row>
    <row r="26" spans="2:6" ht="37.5" customHeight="1" thickBot="1">
      <c r="B26" s="138" t="s">
        <v>161</v>
      </c>
      <c r="C26" s="139">
        <v>320</v>
      </c>
      <c r="D26" s="100"/>
      <c r="E26" s="109">
        <f>SUM(C24:C26)</f>
        <v>1000</v>
      </c>
      <c r="F26" s="100"/>
    </row>
    <row r="27" spans="2:6" ht="15.75" customHeight="1" thickBot="1">
      <c r="B27" s="126" t="s">
        <v>48</v>
      </c>
      <c r="C27" s="127" t="s">
        <v>47</v>
      </c>
      <c r="D27" s="100"/>
      <c r="E27" s="109"/>
      <c r="F27" s="100"/>
    </row>
    <row r="28" spans="2:6" ht="15.75" customHeight="1" thickBot="1">
      <c r="B28" s="368" t="s">
        <v>140</v>
      </c>
      <c r="C28" s="369"/>
      <c r="D28" s="100"/>
      <c r="E28" s="109"/>
      <c r="F28" s="100"/>
    </row>
    <row r="29" spans="2:6" ht="18" customHeight="1" thickBot="1">
      <c r="B29" s="124" t="s">
        <v>163</v>
      </c>
      <c r="C29" s="131"/>
      <c r="D29" s="100"/>
      <c r="E29" s="109">
        <f>SUM(C29)</f>
        <v>0</v>
      </c>
      <c r="F29" s="100"/>
    </row>
    <row r="30" spans="2:6" ht="13.5" customHeight="1" thickBot="1">
      <c r="B30" s="116" t="s">
        <v>60</v>
      </c>
      <c r="C30" s="117" t="s">
        <v>59</v>
      </c>
      <c r="D30" s="100"/>
      <c r="E30" s="109"/>
      <c r="F30" s="100"/>
    </row>
    <row r="31" spans="2:6" ht="51" customHeight="1" thickBot="1">
      <c r="B31" s="361" t="s">
        <v>141</v>
      </c>
      <c r="C31" s="362"/>
      <c r="D31" s="100"/>
      <c r="E31" s="109"/>
      <c r="F31" s="100"/>
    </row>
    <row r="32" spans="2:6" ht="30" customHeight="1" thickBot="1">
      <c r="B32" s="129" t="s">
        <v>161</v>
      </c>
      <c r="C32" s="131"/>
      <c r="D32" s="100"/>
      <c r="E32" s="109">
        <f>SUM(C32)</f>
        <v>0</v>
      </c>
      <c r="F32" s="100"/>
    </row>
    <row r="33" spans="2:6" ht="15" customHeight="1" thickBot="1">
      <c r="B33" s="116" t="s">
        <v>110</v>
      </c>
      <c r="C33" s="117" t="s">
        <v>109</v>
      </c>
      <c r="D33" s="100"/>
      <c r="E33" s="109"/>
      <c r="F33" s="100"/>
    </row>
    <row r="34" spans="2:6" ht="18.75" customHeight="1" thickBot="1">
      <c r="B34" s="359" t="s">
        <v>142</v>
      </c>
      <c r="C34" s="360"/>
      <c r="D34" s="100"/>
      <c r="E34" s="109"/>
      <c r="F34" s="100"/>
    </row>
    <row r="35" spans="1:6" ht="18.75" customHeight="1">
      <c r="A35" s="97"/>
      <c r="B35" s="140" t="s">
        <v>159</v>
      </c>
      <c r="C35" s="141">
        <v>14000</v>
      </c>
      <c r="D35" s="100"/>
      <c r="E35" s="109"/>
      <c r="F35" s="100"/>
    </row>
    <row r="36" spans="1:6" ht="18.75" customHeight="1">
      <c r="A36" s="97"/>
      <c r="B36" s="136" t="s">
        <v>160</v>
      </c>
      <c r="C36" s="142">
        <v>4900</v>
      </c>
      <c r="D36" s="100"/>
      <c r="E36" s="109"/>
      <c r="F36" s="100"/>
    </row>
    <row r="37" spans="2:6" ht="37.5" customHeight="1" thickBot="1">
      <c r="B37" s="143" t="s">
        <v>161</v>
      </c>
      <c r="C37" s="144">
        <v>5637</v>
      </c>
      <c r="D37" s="100"/>
      <c r="E37" s="109">
        <f>SUM(C35:C37)</f>
        <v>24537</v>
      </c>
      <c r="F37" s="100"/>
    </row>
    <row r="38" spans="2:6" ht="15" customHeight="1" thickBot="1">
      <c r="B38" s="116" t="s">
        <v>32</v>
      </c>
      <c r="C38" s="117" t="s">
        <v>27</v>
      </c>
      <c r="D38" s="100"/>
      <c r="E38" s="109"/>
      <c r="F38" s="100"/>
    </row>
    <row r="39" spans="2:6" ht="33.75" customHeight="1" thickBot="1">
      <c r="B39" s="361" t="s">
        <v>143</v>
      </c>
      <c r="C39" s="362"/>
      <c r="D39" s="100"/>
      <c r="E39" s="109"/>
      <c r="F39" s="100"/>
    </row>
    <row r="40" spans="2:6" ht="37.5" customHeight="1" thickBot="1">
      <c r="B40" s="129" t="s">
        <v>161</v>
      </c>
      <c r="C40" s="131"/>
      <c r="D40" s="100"/>
      <c r="E40" s="109">
        <f>SUM(C40:D40)</f>
        <v>0</v>
      </c>
      <c r="F40" s="100"/>
    </row>
    <row r="41" spans="2:6" ht="16.5" thickBot="1">
      <c r="B41" s="145" t="s">
        <v>33</v>
      </c>
      <c r="C41" s="146" t="s">
        <v>13</v>
      </c>
      <c r="D41" s="100"/>
      <c r="E41" s="109"/>
      <c r="F41" s="100"/>
    </row>
    <row r="42" spans="2:6" ht="16.5" thickBot="1">
      <c r="B42" s="370" t="s">
        <v>177</v>
      </c>
      <c r="C42" s="371"/>
      <c r="D42" s="100"/>
      <c r="E42" s="109"/>
      <c r="F42" s="100"/>
    </row>
    <row r="43" spans="2:6" ht="32.25" thickBot="1">
      <c r="B43" s="129" t="s">
        <v>161</v>
      </c>
      <c r="C43" s="131">
        <v>4000</v>
      </c>
      <c r="D43" s="100"/>
      <c r="E43" s="109">
        <f>SUM(C43:D43)</f>
        <v>4000</v>
      </c>
      <c r="F43" s="100"/>
    </row>
    <row r="44" spans="2:6" ht="15.75">
      <c r="B44" s="147" t="s">
        <v>34</v>
      </c>
      <c r="C44" s="148" t="s">
        <v>12</v>
      </c>
      <c r="D44" s="100"/>
      <c r="E44" s="109"/>
      <c r="F44" s="100"/>
    </row>
    <row r="45" spans="2:6" ht="16.5" thickBot="1">
      <c r="B45" s="372" t="s">
        <v>178</v>
      </c>
      <c r="C45" s="373"/>
      <c r="D45" s="100"/>
      <c r="E45" s="109"/>
      <c r="F45" s="100"/>
    </row>
    <row r="46" spans="2:6" ht="32.25" thickBot="1">
      <c r="B46" s="149" t="s">
        <v>161</v>
      </c>
      <c r="C46" s="131">
        <v>23000</v>
      </c>
      <c r="D46" s="100"/>
      <c r="E46" s="109">
        <f>SUM(C46:D46)</f>
        <v>23000</v>
      </c>
      <c r="F46" s="100"/>
    </row>
    <row r="47" spans="2:6" ht="16.5" thickBot="1">
      <c r="B47" s="145" t="s">
        <v>52</v>
      </c>
      <c r="C47" s="146" t="s">
        <v>51</v>
      </c>
      <c r="D47" s="100"/>
      <c r="E47" s="109"/>
      <c r="F47" s="100"/>
    </row>
    <row r="48" spans="2:6" ht="34.5" customHeight="1">
      <c r="B48" s="361" t="s">
        <v>144</v>
      </c>
      <c r="C48" s="362"/>
      <c r="D48" s="100"/>
      <c r="E48" s="109"/>
      <c r="F48" s="100"/>
    </row>
    <row r="49" spans="2:6" ht="16.5" thickBot="1">
      <c r="B49" s="124" t="s">
        <v>164</v>
      </c>
      <c r="C49" s="132"/>
      <c r="D49" s="100"/>
      <c r="E49" s="109">
        <f>SUM(C49)</f>
        <v>0</v>
      </c>
      <c r="F49" s="100"/>
    </row>
    <row r="50" spans="2:6" ht="16.5" thickBot="1">
      <c r="B50" s="145" t="s">
        <v>46</v>
      </c>
      <c r="C50" s="146" t="s">
        <v>45</v>
      </c>
      <c r="D50" s="100"/>
      <c r="E50" s="109"/>
      <c r="F50" s="100"/>
    </row>
    <row r="51" spans="2:6" ht="16.5" thickBot="1">
      <c r="B51" s="368" t="s">
        <v>145</v>
      </c>
      <c r="C51" s="369"/>
      <c r="D51" s="100"/>
      <c r="E51" s="109"/>
      <c r="F51" s="100"/>
    </row>
    <row r="52" spans="2:6" ht="16.5" thickBot="1">
      <c r="B52" s="150" t="s">
        <v>165</v>
      </c>
      <c r="C52" s="131">
        <v>18000</v>
      </c>
      <c r="D52" s="100"/>
      <c r="E52" s="109">
        <f>SUM(C52:D52)</f>
        <v>18000</v>
      </c>
      <c r="F52" s="100"/>
    </row>
    <row r="53" spans="2:6" ht="16.5" thickBot="1">
      <c r="B53" s="355" t="s">
        <v>219</v>
      </c>
      <c r="C53" s="354" t="s">
        <v>218</v>
      </c>
      <c r="D53" s="100"/>
      <c r="E53" s="109"/>
      <c r="F53" s="100"/>
    </row>
    <row r="54" spans="2:6" ht="15.75">
      <c r="B54" s="356" t="s">
        <v>164</v>
      </c>
      <c r="C54" s="353">
        <v>35000</v>
      </c>
      <c r="D54" s="100"/>
      <c r="E54" s="109"/>
      <c r="F54" s="100"/>
    </row>
    <row r="55" spans="2:6" ht="41.25" customHeight="1" thickBot="1">
      <c r="B55" s="375" t="s">
        <v>220</v>
      </c>
      <c r="C55" s="376"/>
      <c r="D55" s="100"/>
      <c r="E55" s="109">
        <f>SUM(C54)</f>
        <v>35000</v>
      </c>
      <c r="F55" s="100"/>
    </row>
    <row r="56" spans="2:6" ht="16.5" thickBot="1">
      <c r="B56" s="155" t="s">
        <v>22</v>
      </c>
      <c r="C56" s="146" t="s">
        <v>14</v>
      </c>
      <c r="D56" s="100"/>
      <c r="E56" s="109"/>
      <c r="F56" s="100"/>
    </row>
    <row r="57" spans="2:6" s="24" customFormat="1" ht="67.5" customHeight="1" thickBot="1">
      <c r="B57" s="363" t="s">
        <v>146</v>
      </c>
      <c r="C57" s="362"/>
      <c r="D57" s="151"/>
      <c r="E57" s="152"/>
      <c r="F57" s="151"/>
    </row>
    <row r="58" spans="2:6" ht="15.75">
      <c r="B58" s="118" t="s">
        <v>159</v>
      </c>
      <c r="C58" s="131">
        <v>20000</v>
      </c>
      <c r="D58" s="100"/>
      <c r="E58" s="109"/>
      <c r="F58" s="100"/>
    </row>
    <row r="59" spans="2:6" ht="15.75">
      <c r="B59" s="120" t="s">
        <v>160</v>
      </c>
      <c r="C59" s="132">
        <v>6990</v>
      </c>
      <c r="D59" s="100"/>
      <c r="E59" s="109"/>
      <c r="F59" s="100"/>
    </row>
    <row r="60" spans="2:6" ht="31.5">
      <c r="B60" s="122" t="s">
        <v>161</v>
      </c>
      <c r="C60" s="132">
        <v>6910</v>
      </c>
      <c r="D60" s="100"/>
      <c r="E60" s="109"/>
      <c r="F60" s="100"/>
    </row>
    <row r="61" spans="2:6" ht="15.75">
      <c r="B61" s="124" t="s">
        <v>162</v>
      </c>
      <c r="C61" s="132">
        <v>600</v>
      </c>
      <c r="D61" s="100"/>
      <c r="E61" s="109"/>
      <c r="F61" s="100"/>
    </row>
    <row r="62" spans="2:6" ht="16.5" thickBot="1">
      <c r="B62" s="153" t="s">
        <v>176</v>
      </c>
      <c r="C62" s="154"/>
      <c r="D62" s="100"/>
      <c r="E62" s="109">
        <f>SUM(C58:C62)</f>
        <v>34500</v>
      </c>
      <c r="F62" s="100"/>
    </row>
    <row r="63" spans="2:6" ht="16.5" thickBot="1">
      <c r="B63" s="155" t="s">
        <v>10</v>
      </c>
      <c r="C63" s="156" t="s">
        <v>11</v>
      </c>
      <c r="D63" s="100"/>
      <c r="E63" s="109"/>
      <c r="F63" s="100"/>
    </row>
    <row r="64" spans="2:6" ht="16.5" thickBot="1">
      <c r="B64" s="374" t="s">
        <v>147</v>
      </c>
      <c r="C64" s="371"/>
      <c r="D64" s="100"/>
      <c r="E64" s="109"/>
      <c r="F64" s="100"/>
    </row>
    <row r="65" spans="2:6" ht="31.5">
      <c r="B65" s="157" t="s">
        <v>161</v>
      </c>
      <c r="C65" s="158">
        <v>28000</v>
      </c>
      <c r="D65" s="100"/>
      <c r="E65" s="109">
        <f>SUM(C65:D65)</f>
        <v>28000</v>
      </c>
      <c r="F65" s="100"/>
    </row>
    <row r="66" spans="2:6" ht="16.5" thickBot="1">
      <c r="B66" s="155" t="s">
        <v>35</v>
      </c>
      <c r="C66" s="156" t="s">
        <v>16</v>
      </c>
      <c r="D66" s="100"/>
      <c r="E66" s="109"/>
      <c r="F66" s="100"/>
    </row>
    <row r="67" spans="2:6" ht="31.5" customHeight="1">
      <c r="B67" s="364" t="s">
        <v>148</v>
      </c>
      <c r="C67" s="365"/>
      <c r="D67" s="100"/>
      <c r="E67" s="109"/>
      <c r="F67" s="100"/>
    </row>
    <row r="68" spans="2:6" ht="31.5">
      <c r="B68" s="122" t="s">
        <v>161</v>
      </c>
      <c r="C68" s="132">
        <v>4500</v>
      </c>
      <c r="D68" s="100"/>
      <c r="E68" s="109"/>
      <c r="F68" s="100"/>
    </row>
    <row r="69" spans="2:6" ht="16.5" thickBot="1">
      <c r="B69" s="124" t="s">
        <v>162</v>
      </c>
      <c r="C69" s="132">
        <v>1500</v>
      </c>
      <c r="D69" s="100"/>
      <c r="E69" s="109">
        <f>SUM(C68:C69)</f>
        <v>6000</v>
      </c>
      <c r="F69" s="100"/>
    </row>
    <row r="70" spans="2:6" ht="16.5" thickBot="1">
      <c r="B70" s="145" t="s">
        <v>36</v>
      </c>
      <c r="C70" s="146" t="s">
        <v>19</v>
      </c>
      <c r="D70" s="100"/>
      <c r="E70" s="109"/>
      <c r="F70" s="100"/>
    </row>
    <row r="71" spans="2:6" ht="84.75" customHeight="1" thickBot="1">
      <c r="B71" s="364" t="s">
        <v>149</v>
      </c>
      <c r="C71" s="365"/>
      <c r="D71" s="100"/>
      <c r="E71" s="109"/>
      <c r="F71" s="100"/>
    </row>
    <row r="72" spans="2:6" ht="32.25" thickBot="1">
      <c r="B72" s="122" t="s">
        <v>161</v>
      </c>
      <c r="C72" s="131">
        <v>4500</v>
      </c>
      <c r="D72" s="100"/>
      <c r="E72" s="109"/>
      <c r="F72" s="100"/>
    </row>
    <row r="73" spans="2:6" ht="16.5" thickBot="1">
      <c r="B73" s="124" t="s">
        <v>162</v>
      </c>
      <c r="C73" s="131">
        <v>1500</v>
      </c>
      <c r="D73" s="100"/>
      <c r="E73" s="109" t="s">
        <v>221</v>
      </c>
      <c r="F73" s="100"/>
    </row>
    <row r="74" spans="2:6" ht="16.5" thickBot="1">
      <c r="B74" s="153" t="s">
        <v>164</v>
      </c>
      <c r="C74" s="353">
        <v>142000</v>
      </c>
      <c r="D74" s="100"/>
      <c r="E74" s="109">
        <f>SUM(C72:C74)</f>
        <v>148000</v>
      </c>
      <c r="F74" s="100"/>
    </row>
    <row r="75" spans="2:6" ht="16.5" thickBot="1">
      <c r="B75" s="145" t="s">
        <v>37</v>
      </c>
      <c r="C75" s="146" t="s">
        <v>28</v>
      </c>
      <c r="D75" s="100"/>
      <c r="E75" s="109"/>
      <c r="F75" s="100"/>
    </row>
    <row r="76" spans="2:6" ht="54.75" customHeight="1" thickBot="1">
      <c r="B76" s="364" t="s">
        <v>158</v>
      </c>
      <c r="C76" s="365"/>
      <c r="D76" s="100"/>
      <c r="E76" s="109"/>
      <c r="F76" s="100"/>
    </row>
    <row r="77" spans="2:6" ht="36.75" customHeight="1" thickBot="1">
      <c r="B77" s="122" t="s">
        <v>161</v>
      </c>
      <c r="C77" s="131">
        <v>3500</v>
      </c>
      <c r="D77" s="100"/>
      <c r="E77" s="109">
        <f>SUM(C77)</f>
        <v>3500</v>
      </c>
      <c r="F77" s="100"/>
    </row>
    <row r="78" spans="2:6" ht="16.5" thickBot="1">
      <c r="B78" s="145" t="s">
        <v>38</v>
      </c>
      <c r="C78" s="146" t="s">
        <v>17</v>
      </c>
      <c r="D78" s="100"/>
      <c r="E78" s="109"/>
      <c r="F78" s="100"/>
    </row>
    <row r="79" spans="2:7" ht="33.75" customHeight="1" thickBot="1">
      <c r="B79" s="364" t="s">
        <v>150</v>
      </c>
      <c r="C79" s="365"/>
      <c r="D79" s="159"/>
      <c r="E79" s="160"/>
      <c r="F79" s="159"/>
      <c r="G79" s="25"/>
    </row>
    <row r="80" spans="2:6" ht="32.25" thickBot="1">
      <c r="B80" s="122" t="s">
        <v>161</v>
      </c>
      <c r="C80" s="131">
        <v>2000</v>
      </c>
      <c r="D80" s="100"/>
      <c r="E80" s="109">
        <f>SUM(C80)</f>
        <v>2000</v>
      </c>
      <c r="F80" s="100"/>
    </row>
    <row r="81" spans="2:6" ht="16.5" thickBot="1">
      <c r="B81" s="145" t="s">
        <v>54</v>
      </c>
      <c r="C81" s="146" t="s">
        <v>53</v>
      </c>
      <c r="D81" s="100"/>
      <c r="E81" s="109"/>
      <c r="F81" s="100"/>
    </row>
    <row r="82" spans="2:6" ht="16.5" thickBot="1">
      <c r="B82" s="368" t="s">
        <v>151</v>
      </c>
      <c r="C82" s="369"/>
      <c r="D82" s="100"/>
      <c r="E82" s="109"/>
      <c r="F82" s="100"/>
    </row>
    <row r="83" spans="2:6" ht="31.5">
      <c r="B83" s="122" t="s">
        <v>161</v>
      </c>
      <c r="C83" s="131">
        <v>0</v>
      </c>
      <c r="D83" s="100"/>
      <c r="E83" s="109">
        <v>0</v>
      </c>
      <c r="F83" s="100"/>
    </row>
    <row r="84" spans="2:6" ht="16.5" thickBot="1">
      <c r="B84" s="155" t="s">
        <v>43</v>
      </c>
      <c r="C84" s="156" t="s">
        <v>21</v>
      </c>
      <c r="D84" s="100"/>
      <c r="E84" s="109"/>
      <c r="F84" s="100"/>
    </row>
    <row r="85" spans="2:6" ht="16.5" thickBot="1">
      <c r="B85" s="368" t="s">
        <v>152</v>
      </c>
      <c r="C85" s="369"/>
      <c r="D85" s="100"/>
      <c r="E85" s="109"/>
      <c r="F85" s="100"/>
    </row>
    <row r="86" spans="2:6" ht="15.75">
      <c r="B86" s="118" t="s">
        <v>159</v>
      </c>
      <c r="C86" s="131">
        <v>85000</v>
      </c>
      <c r="D86" s="100"/>
      <c r="E86" s="109"/>
      <c r="F86" s="100"/>
    </row>
    <row r="87" spans="2:6" ht="15.75">
      <c r="B87" s="120" t="s">
        <v>160</v>
      </c>
      <c r="C87" s="132">
        <v>29700</v>
      </c>
      <c r="D87" s="100"/>
      <c r="E87" s="109"/>
      <c r="F87" s="100"/>
    </row>
    <row r="88" spans="2:6" ht="31.5">
      <c r="B88" s="122" t="s">
        <v>161</v>
      </c>
      <c r="C88" s="132">
        <v>21000</v>
      </c>
      <c r="D88" s="100"/>
      <c r="E88" s="109"/>
      <c r="F88" s="100"/>
    </row>
    <row r="89" spans="2:6" ht="15.75">
      <c r="B89" s="124" t="s">
        <v>162</v>
      </c>
      <c r="C89" s="132">
        <v>16300</v>
      </c>
      <c r="D89" s="100"/>
      <c r="E89" s="109"/>
      <c r="F89" s="100"/>
    </row>
    <row r="90" spans="2:6" ht="16.5" thickBot="1">
      <c r="B90" s="161"/>
      <c r="C90" s="132"/>
      <c r="D90" s="100"/>
      <c r="E90" s="109">
        <f>SUM(C86:C89)</f>
        <v>152000</v>
      </c>
      <c r="F90" s="100"/>
    </row>
    <row r="91" spans="2:6" ht="16.5" thickBot="1">
      <c r="B91" s="162" t="s">
        <v>153</v>
      </c>
      <c r="C91" s="163" t="s">
        <v>29</v>
      </c>
      <c r="D91" s="100"/>
      <c r="E91" s="109"/>
      <c r="F91" s="100"/>
    </row>
    <row r="92" spans="2:6" ht="15.75">
      <c r="B92" s="118" t="s">
        <v>159</v>
      </c>
      <c r="C92" s="119">
        <v>10000</v>
      </c>
      <c r="D92" s="100"/>
      <c r="E92" s="109"/>
      <c r="F92" s="100"/>
    </row>
    <row r="93" spans="2:6" ht="15.75">
      <c r="B93" s="120" t="s">
        <v>160</v>
      </c>
      <c r="C93" s="137">
        <v>3500</v>
      </c>
      <c r="D93" s="100"/>
      <c r="E93" s="109"/>
      <c r="F93" s="100"/>
    </row>
    <row r="94" spans="2:6" ht="31.5">
      <c r="B94" s="122" t="s">
        <v>161</v>
      </c>
      <c r="C94" s="137">
        <v>1500</v>
      </c>
      <c r="D94" s="100"/>
      <c r="E94" s="109">
        <f>SUM(C92:C94)</f>
        <v>15000</v>
      </c>
      <c r="F94" s="100"/>
    </row>
    <row r="95" spans="2:6" ht="16.5" thickBot="1">
      <c r="B95" s="124" t="s">
        <v>162</v>
      </c>
      <c r="C95" s="137">
        <v>500</v>
      </c>
      <c r="D95" s="100"/>
      <c r="E95" s="109"/>
      <c r="F95" s="100"/>
    </row>
    <row r="96" spans="2:6" ht="16.5" thickBot="1">
      <c r="B96" s="145" t="s">
        <v>39</v>
      </c>
      <c r="C96" s="146" t="s">
        <v>26</v>
      </c>
      <c r="D96" s="100"/>
      <c r="E96" s="109"/>
      <c r="F96" s="100"/>
    </row>
    <row r="97" spans="2:6" ht="16.5" thickBot="1">
      <c r="B97" s="368" t="s">
        <v>154</v>
      </c>
      <c r="C97" s="369"/>
      <c r="D97" s="100"/>
      <c r="E97" s="109"/>
      <c r="F97" s="100"/>
    </row>
    <row r="98" spans="2:6" ht="32.25" thickBot="1">
      <c r="B98" s="122" t="s">
        <v>161</v>
      </c>
      <c r="C98" s="131">
        <v>1500</v>
      </c>
      <c r="D98" s="100"/>
      <c r="E98" s="109">
        <f>SUM(C98:D98)</f>
        <v>1500</v>
      </c>
      <c r="F98" s="100"/>
    </row>
    <row r="99" spans="2:8" ht="16.5" thickBot="1">
      <c r="B99" s="164" t="s">
        <v>40</v>
      </c>
      <c r="C99" s="165" t="s">
        <v>18</v>
      </c>
      <c r="D99" s="159"/>
      <c r="E99" s="160"/>
      <c r="F99" s="159"/>
      <c r="G99" s="25"/>
      <c r="H99" s="25"/>
    </row>
    <row r="100" spans="2:8" ht="54" customHeight="1" thickBot="1">
      <c r="B100" s="364" t="s">
        <v>155</v>
      </c>
      <c r="C100" s="365"/>
      <c r="D100" s="159"/>
      <c r="E100" s="160"/>
      <c r="F100" s="159"/>
      <c r="G100" s="25"/>
      <c r="H100" s="25"/>
    </row>
    <row r="101" spans="2:7" ht="32.25" thickBot="1">
      <c r="B101" s="122" t="s">
        <v>161</v>
      </c>
      <c r="C101" s="166">
        <v>1000</v>
      </c>
      <c r="D101" s="100"/>
      <c r="E101" s="109">
        <f>SUM(C101)</f>
        <v>1000</v>
      </c>
      <c r="F101" s="100"/>
      <c r="G101" s="28"/>
    </row>
    <row r="102" spans="2:6" ht="15.75">
      <c r="B102" s="108"/>
      <c r="C102" s="108"/>
      <c r="D102" s="100"/>
      <c r="E102" s="110">
        <f>SUM(E11:E101)</f>
        <v>979295</v>
      </c>
      <c r="F102" s="109"/>
    </row>
    <row r="103" spans="2:6" ht="15.75">
      <c r="B103" s="100"/>
      <c r="C103" s="108"/>
      <c r="D103" s="100"/>
      <c r="E103" s="100"/>
      <c r="F103" s="100"/>
    </row>
    <row r="104" spans="2:3" ht="15.75">
      <c r="B104" s="26"/>
      <c r="C104" s="26"/>
    </row>
    <row r="105" spans="2:3" ht="15.75">
      <c r="B105" s="26"/>
      <c r="C105" s="26"/>
    </row>
  </sheetData>
  <sheetProtection/>
  <mergeCells count="23">
    <mergeCell ref="B79:C79"/>
    <mergeCell ref="B100:C100"/>
    <mergeCell ref="B51:C51"/>
    <mergeCell ref="B64:C64"/>
    <mergeCell ref="B67:C67"/>
    <mergeCell ref="B82:C82"/>
    <mergeCell ref="B85:C85"/>
    <mergeCell ref="B97:C97"/>
    <mergeCell ref="B55:C55"/>
    <mergeCell ref="B42:C42"/>
    <mergeCell ref="B45:C45"/>
    <mergeCell ref="B48:C48"/>
    <mergeCell ref="B57:C57"/>
    <mergeCell ref="B71:C71"/>
    <mergeCell ref="B76:C76"/>
    <mergeCell ref="B34:C34"/>
    <mergeCell ref="B39:C39"/>
    <mergeCell ref="B13:C13"/>
    <mergeCell ref="B5:C5"/>
    <mergeCell ref="B18:C18"/>
    <mergeCell ref="B23:C23"/>
    <mergeCell ref="B28:C28"/>
    <mergeCell ref="B31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8"/>
  <sheetViews>
    <sheetView zoomScale="169" zoomScaleNormal="169" zoomScalePageLayoutView="0" workbookViewId="0" topLeftCell="C7">
      <selection activeCell="F10" sqref="F10"/>
    </sheetView>
  </sheetViews>
  <sheetFormatPr defaultColWidth="11.421875" defaultRowHeight="12.75"/>
  <cols>
    <col min="1" max="1" width="11.421875" style="10" customWidth="1"/>
    <col min="2" max="2" width="31.00390625" style="10" customWidth="1"/>
    <col min="3" max="3" width="17.421875" style="10" customWidth="1"/>
    <col min="4" max="4" width="14.00390625" style="10" customWidth="1"/>
    <col min="5" max="5" width="30.140625" style="10" customWidth="1"/>
    <col min="6" max="6" width="17.00390625" style="10" customWidth="1"/>
    <col min="7" max="7" width="11.7109375" style="10" customWidth="1"/>
    <col min="8" max="12" width="9.140625" style="10" customWidth="1"/>
    <col min="13" max="16384" width="11.421875" style="10" customWidth="1"/>
  </cols>
  <sheetData>
    <row r="2" spans="1:7" ht="19.5">
      <c r="A2" s="167"/>
      <c r="B2" s="267" t="s">
        <v>130</v>
      </c>
      <c r="C2" s="268"/>
      <c r="D2" s="269"/>
      <c r="E2" s="268"/>
      <c r="F2" s="270"/>
      <c r="G2" s="167"/>
    </row>
    <row r="3" spans="1:7" ht="20.25">
      <c r="A3" s="167"/>
      <c r="B3" s="267" t="s">
        <v>107</v>
      </c>
      <c r="C3" s="271"/>
      <c r="D3" s="272"/>
      <c r="E3" s="268"/>
      <c r="F3" s="270"/>
      <c r="G3" s="167"/>
    </row>
    <row r="4" spans="1:16" ht="19.5">
      <c r="A4" s="167"/>
      <c r="B4" s="267">
        <v>2021</v>
      </c>
      <c r="C4" s="272"/>
      <c r="D4" s="272"/>
      <c r="E4" s="272"/>
      <c r="F4" s="270"/>
      <c r="G4" s="167"/>
      <c r="J4" s="12"/>
      <c r="K4" s="12"/>
      <c r="L4" s="12"/>
      <c r="M4" s="12"/>
      <c r="N4" s="12"/>
      <c r="O4" s="12"/>
      <c r="P4" s="12"/>
    </row>
    <row r="5" spans="1:16" ht="20.25">
      <c r="A5" s="167"/>
      <c r="B5" s="271"/>
      <c r="C5" s="272"/>
      <c r="D5" s="272"/>
      <c r="E5" s="272"/>
      <c r="F5" s="270"/>
      <c r="G5" s="167"/>
      <c r="J5" s="12"/>
      <c r="K5" s="12"/>
      <c r="L5" s="12"/>
      <c r="M5" s="12"/>
      <c r="N5" s="12"/>
      <c r="O5" s="12"/>
      <c r="P5" s="12"/>
    </row>
    <row r="6" spans="1:16" ht="18.75">
      <c r="A6" s="167"/>
      <c r="B6" s="268" t="s">
        <v>106</v>
      </c>
      <c r="C6" s="273"/>
      <c r="D6" s="273"/>
      <c r="E6" s="268" t="s">
        <v>131</v>
      </c>
      <c r="F6" s="270"/>
      <c r="G6" s="167"/>
      <c r="M6" s="12"/>
      <c r="N6" s="12"/>
      <c r="O6" s="12"/>
      <c r="P6" s="12"/>
    </row>
    <row r="7" spans="1:16" ht="15.75">
      <c r="A7" s="167"/>
      <c r="B7" s="270"/>
      <c r="C7" s="270"/>
      <c r="D7" s="270"/>
      <c r="E7" s="270"/>
      <c r="F7" s="270"/>
      <c r="G7" s="167"/>
      <c r="I7" s="12"/>
      <c r="J7" s="12"/>
      <c r="K7" s="12"/>
      <c r="L7" s="12"/>
      <c r="M7" s="12"/>
      <c r="N7" s="12"/>
      <c r="O7" s="12"/>
      <c r="P7" s="12"/>
    </row>
    <row r="8" spans="1:16" ht="15.75">
      <c r="A8" s="167"/>
      <c r="B8" s="274" t="s">
        <v>105</v>
      </c>
      <c r="C8" s="275"/>
      <c r="D8" s="270"/>
      <c r="E8" s="274" t="s">
        <v>1</v>
      </c>
      <c r="F8" s="275"/>
      <c r="G8" s="167"/>
      <c r="I8" s="12"/>
      <c r="J8" s="12"/>
      <c r="K8" s="12"/>
      <c r="L8" s="12"/>
      <c r="M8" s="12"/>
      <c r="N8" s="12"/>
      <c r="O8" s="12"/>
      <c r="P8" s="12"/>
    </row>
    <row r="9" spans="1:16" ht="15.75">
      <c r="A9" s="167"/>
      <c r="B9" s="294" t="s">
        <v>99</v>
      </c>
      <c r="C9" s="275">
        <v>1002692</v>
      </c>
      <c r="D9" s="167"/>
      <c r="E9" s="294" t="s">
        <v>99</v>
      </c>
      <c r="F9" s="275">
        <v>567737</v>
      </c>
      <c r="G9" s="167"/>
      <c r="I9" s="12"/>
      <c r="J9" s="12"/>
      <c r="K9" s="12"/>
      <c r="L9" s="12"/>
      <c r="M9" s="12"/>
      <c r="N9" s="12"/>
      <c r="O9" s="12"/>
      <c r="P9" s="12"/>
    </row>
    <row r="10" spans="1:16" ht="15.75">
      <c r="A10" s="270"/>
      <c r="B10" s="294" t="s">
        <v>108</v>
      </c>
      <c r="C10" s="275">
        <v>34050</v>
      </c>
      <c r="D10" s="270"/>
      <c r="E10" s="294" t="s">
        <v>108</v>
      </c>
      <c r="F10" s="275">
        <v>441940</v>
      </c>
      <c r="G10" s="170"/>
      <c r="I10" s="12"/>
      <c r="J10" s="12"/>
      <c r="K10" s="12"/>
      <c r="L10" s="12"/>
      <c r="M10" s="12"/>
      <c r="N10" s="12"/>
      <c r="O10" s="12"/>
      <c r="P10" s="12"/>
    </row>
    <row r="11" spans="1:16" ht="15.75">
      <c r="A11" s="270"/>
      <c r="B11" s="295" t="s">
        <v>104</v>
      </c>
      <c r="C11" s="296">
        <f>SUM(C9:C10)</f>
        <v>1036742</v>
      </c>
      <c r="D11" s="270"/>
      <c r="E11" s="295" t="s">
        <v>103</v>
      </c>
      <c r="F11" s="296">
        <f>SUM(F9:F10)</f>
        <v>1009677</v>
      </c>
      <c r="G11" s="170"/>
      <c r="I11" s="12"/>
      <c r="J11" s="12"/>
      <c r="K11" s="12"/>
      <c r="L11" s="12"/>
      <c r="M11" s="12"/>
      <c r="N11" s="12"/>
      <c r="O11" s="12"/>
      <c r="P11" s="12"/>
    </row>
    <row r="12" spans="1:16" ht="15.75">
      <c r="A12" s="167"/>
      <c r="B12" s="169"/>
      <c r="C12" s="168"/>
      <c r="D12" s="167"/>
      <c r="E12" s="169"/>
      <c r="F12" s="168"/>
      <c r="G12" s="167"/>
      <c r="P12" s="12"/>
    </row>
    <row r="13" spans="1:16" s="298" customFormat="1" ht="15.75">
      <c r="A13" s="270"/>
      <c r="B13" s="297" t="s">
        <v>102</v>
      </c>
      <c r="C13" s="275"/>
      <c r="D13" s="270"/>
      <c r="E13" s="297" t="s">
        <v>2</v>
      </c>
      <c r="F13" s="275"/>
      <c r="G13" s="270"/>
      <c r="P13" s="299"/>
    </row>
    <row r="14" spans="1:16" ht="15.75">
      <c r="A14" s="167"/>
      <c r="B14" s="294" t="s">
        <v>99</v>
      </c>
      <c r="C14" s="275">
        <v>394980</v>
      </c>
      <c r="D14" s="167"/>
      <c r="E14" s="294" t="s">
        <v>99</v>
      </c>
      <c r="F14" s="275">
        <v>411558</v>
      </c>
      <c r="G14" s="167"/>
      <c r="P14" s="12"/>
    </row>
    <row r="15" spans="1:16" s="298" customFormat="1" ht="15.75">
      <c r="A15" s="270"/>
      <c r="B15" s="294" t="s">
        <v>108</v>
      </c>
      <c r="C15" s="275">
        <v>0</v>
      </c>
      <c r="D15" s="270"/>
      <c r="E15" s="294" t="s">
        <v>108</v>
      </c>
      <c r="F15" s="275">
        <v>0</v>
      </c>
      <c r="G15" s="270"/>
      <c r="P15" s="299"/>
    </row>
    <row r="16" spans="1:16" s="298" customFormat="1" ht="15.75">
      <c r="A16" s="270"/>
      <c r="B16" s="300" t="s">
        <v>101</v>
      </c>
      <c r="C16" s="301">
        <f>SUM(C14:C15)</f>
        <v>394980</v>
      </c>
      <c r="D16" s="270"/>
      <c r="E16" s="300" t="s">
        <v>100</v>
      </c>
      <c r="F16" s="301">
        <f>SUM(F14:F15)</f>
        <v>411558</v>
      </c>
      <c r="G16" s="270"/>
      <c r="P16" s="299"/>
    </row>
    <row r="17" spans="1:16" ht="15.75">
      <c r="A17" s="167"/>
      <c r="B17" s="169"/>
      <c r="C17" s="168"/>
      <c r="D17" s="167"/>
      <c r="E17" s="169"/>
      <c r="F17" s="168"/>
      <c r="G17" s="167"/>
      <c r="P17" s="12"/>
    </row>
    <row r="18" spans="1:16" s="298" customFormat="1" ht="15.75">
      <c r="A18" s="270"/>
      <c r="B18" s="302" t="s">
        <v>128</v>
      </c>
      <c r="C18" s="275"/>
      <c r="D18" s="270"/>
      <c r="E18" s="302" t="s">
        <v>129</v>
      </c>
      <c r="F18" s="275"/>
      <c r="G18" s="270"/>
      <c r="K18" s="303"/>
      <c r="L18" s="303"/>
      <c r="M18" s="303"/>
      <c r="P18" s="299"/>
    </row>
    <row r="19" spans="1:16" s="298" customFormat="1" ht="15.75">
      <c r="A19" s="270"/>
      <c r="B19" s="294" t="s">
        <v>99</v>
      </c>
      <c r="C19" s="275">
        <v>0</v>
      </c>
      <c r="D19" s="270"/>
      <c r="E19" s="294" t="s">
        <v>99</v>
      </c>
      <c r="F19" s="275">
        <v>0</v>
      </c>
      <c r="G19" s="270"/>
      <c r="P19" s="299"/>
    </row>
    <row r="20" spans="1:16" s="298" customFormat="1" ht="15.75">
      <c r="A20" s="270"/>
      <c r="B20" s="294" t="s">
        <v>108</v>
      </c>
      <c r="C20" s="275">
        <v>0</v>
      </c>
      <c r="D20" s="270"/>
      <c r="E20" s="294" t="s">
        <v>108</v>
      </c>
      <c r="F20" s="275">
        <v>0</v>
      </c>
      <c r="G20" s="270"/>
      <c r="P20" s="299"/>
    </row>
    <row r="21" spans="1:16" s="298" customFormat="1" ht="15.75">
      <c r="A21" s="270"/>
      <c r="B21" s="304" t="s">
        <v>98</v>
      </c>
      <c r="C21" s="305">
        <f>SUM(C19:C20)</f>
        <v>0</v>
      </c>
      <c r="D21" s="270"/>
      <c r="E21" s="304" t="s">
        <v>98</v>
      </c>
      <c r="F21" s="305">
        <f>SUM(F19:F20)</f>
        <v>0</v>
      </c>
      <c r="G21" s="270"/>
      <c r="P21" s="299"/>
    </row>
    <row r="22" spans="1:16" ht="15.75">
      <c r="A22" s="167"/>
      <c r="B22" s="169"/>
      <c r="C22" s="168"/>
      <c r="D22" s="167"/>
      <c r="E22" s="169"/>
      <c r="F22" s="168"/>
      <c r="G22" s="167"/>
      <c r="P22" s="12"/>
    </row>
    <row r="23" spans="1:16" s="298" customFormat="1" ht="15.75">
      <c r="A23" s="270"/>
      <c r="B23" s="306" t="s">
        <v>97</v>
      </c>
      <c r="C23" s="307">
        <f>SUM(C11+C16+C21)</f>
        <v>1431722</v>
      </c>
      <c r="D23" s="270"/>
      <c r="E23" s="306" t="s">
        <v>96</v>
      </c>
      <c r="F23" s="307">
        <f>SUM(F11+F16+F21)</f>
        <v>1421235</v>
      </c>
      <c r="G23" s="308"/>
      <c r="P23" s="299"/>
    </row>
    <row r="24" spans="1:16" ht="15.75">
      <c r="A24" s="167"/>
      <c r="B24" s="167"/>
      <c r="C24" s="167"/>
      <c r="D24" s="171"/>
      <c r="E24" s="167"/>
      <c r="F24" s="167"/>
      <c r="G24" s="167"/>
      <c r="P24" s="12"/>
    </row>
    <row r="25" spans="1:16" ht="19.5">
      <c r="A25" s="270"/>
      <c r="B25" s="348" t="s">
        <v>95</v>
      </c>
      <c r="C25" s="349">
        <f>SUM(C23-F23)</f>
        <v>10487</v>
      </c>
      <c r="D25" s="350"/>
      <c r="E25" s="351"/>
      <c r="F25" s="167"/>
      <c r="G25" s="170"/>
      <c r="P25" s="12"/>
    </row>
    <row r="26" spans="1:16" ht="15.75">
      <c r="A26" s="167"/>
      <c r="B26" s="167"/>
      <c r="C26" s="167"/>
      <c r="D26" s="167"/>
      <c r="E26" s="167"/>
      <c r="F26" s="167"/>
      <c r="G26" s="167"/>
      <c r="P26" s="12"/>
    </row>
    <row r="27" spans="1:16" ht="15.75">
      <c r="A27" s="167"/>
      <c r="B27" s="172" t="s">
        <v>173</v>
      </c>
      <c r="C27" s="167"/>
      <c r="D27" s="167"/>
      <c r="E27" s="270" t="s">
        <v>166</v>
      </c>
      <c r="F27" s="167"/>
      <c r="P27" s="12"/>
    </row>
    <row r="28" spans="1:16" ht="15.75">
      <c r="A28" s="167"/>
      <c r="B28" s="167"/>
      <c r="C28" s="167"/>
      <c r="D28" s="167"/>
      <c r="E28" s="270"/>
      <c r="F28" s="167"/>
      <c r="G28" s="167"/>
      <c r="P28" s="12"/>
    </row>
    <row r="29" spans="1:7" ht="15.75">
      <c r="A29" s="167"/>
      <c r="B29" s="167"/>
      <c r="C29" s="167"/>
      <c r="D29" s="167"/>
      <c r="E29" s="309" t="s">
        <v>94</v>
      </c>
      <c r="F29" s="167"/>
      <c r="G29" s="167"/>
    </row>
    <row r="30" spans="1:7" ht="15.75">
      <c r="A30" s="167"/>
      <c r="C30" s="167"/>
      <c r="D30" s="167"/>
      <c r="E30" s="309" t="s">
        <v>93</v>
      </c>
      <c r="F30" s="167"/>
      <c r="G30" s="167"/>
    </row>
    <row r="31" spans="1:7" ht="15.75">
      <c r="A31" s="167"/>
      <c r="B31" s="270" t="s">
        <v>183</v>
      </c>
      <c r="C31" s="352">
        <v>44159</v>
      </c>
      <c r="D31" s="167"/>
      <c r="E31" s="270"/>
      <c r="F31" s="167"/>
      <c r="G31" s="167"/>
    </row>
    <row r="32" spans="2:6" ht="15.75">
      <c r="B32" s="270" t="s">
        <v>174</v>
      </c>
      <c r="C32" s="173"/>
      <c r="D32" s="11"/>
      <c r="E32" s="173"/>
      <c r="F32" s="173"/>
    </row>
    <row r="33" spans="2:6" ht="15">
      <c r="B33" s="11"/>
      <c r="C33" s="11"/>
      <c r="D33" s="11"/>
      <c r="E33" s="11"/>
      <c r="F33" s="11"/>
    </row>
    <row r="34" spans="2:6" ht="15">
      <c r="B34" s="11"/>
      <c r="C34" s="11"/>
      <c r="D34" s="11"/>
      <c r="E34" s="11"/>
      <c r="F34" s="11"/>
    </row>
    <row r="35" spans="2:6" ht="15">
      <c r="B35" s="11"/>
      <c r="C35" s="11"/>
      <c r="D35" s="11"/>
      <c r="E35" s="11"/>
      <c r="F35" s="11"/>
    </row>
    <row r="36" spans="2:6" ht="15">
      <c r="B36" s="11"/>
      <c r="C36" s="11"/>
      <c r="D36" s="11"/>
      <c r="E36" s="11"/>
      <c r="F36" s="11"/>
    </row>
    <row r="37" spans="2:6" ht="15">
      <c r="B37" s="11"/>
      <c r="C37" s="11"/>
      <c r="D37" s="11"/>
      <c r="E37" s="11"/>
      <c r="F37" s="11"/>
    </row>
    <row r="38" spans="3:6" ht="15">
      <c r="C38" s="11"/>
      <c r="E38" s="11"/>
      <c r="F38" s="11"/>
    </row>
  </sheetData>
  <sheetProtection/>
  <printOptions/>
  <pageMargins left="0.7086614173228347" right="0.7086614173228347" top="1.141732283464567" bottom="1.141732283464567" header="0.7480314960629921" footer="0.748031496062992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Mesto Gbely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gkovacova</dc:creator>
  <cp:keywords/>
  <dc:description/>
  <cp:lastModifiedBy>VIGLAS Bálint</cp:lastModifiedBy>
  <cp:lastPrinted>2016-11-30T11:22:42Z</cp:lastPrinted>
  <dcterms:created xsi:type="dcterms:W3CDTF">2012-08-28T11:45:31Z</dcterms:created>
  <dcterms:modified xsi:type="dcterms:W3CDTF">2021-04-23T08:43:05Z</dcterms:modified>
  <cp:category/>
  <cp:version/>
  <cp:contentType/>
  <cp:contentStatus/>
</cp:coreProperties>
</file>